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workbookPr defaultThemeVersion="153222"/>
  <mc:AlternateContent xmlns:mc="http://schemas.openxmlformats.org/markup-compatibility/2006">
    <mc:Choice Requires="x15">
      <x15ac:absPath xmlns:x15ac="http://schemas.microsoft.com/office/spreadsheetml/2010/11/ac" url="https://microsoft.sharepoint.com/teams/celapcbcr/67172147cfc2293c4b190b880c923875/September 2016 report/Public Report &amp; FAQ/"/>
    </mc:Choice>
  </mc:AlternateContent>
  <bookViews>
    <workbookView xWindow="0" yWindow="0" windowWidth="28800" windowHeight="12324"/>
  </bookViews>
  <sheets>
    <sheet name="CRRR - 2016 H1" sheetId="1" r:id="rId1"/>
  </sheets>
  <calcPr calcId="171026"/>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1" l="1"/>
  <c r="D7" i="1"/>
  <c r="D8" i="1"/>
  <c r="D9" i="1"/>
  <c r="F64" i="1"/>
  <c r="F71" i="1"/>
  <c r="E72" i="1"/>
  <c r="F72" i="1" s="1"/>
  <c r="D72" i="1"/>
  <c r="C72" i="1"/>
  <c r="B72" i="1"/>
  <c r="D89" i="1" l="1"/>
  <c r="F80" i="1"/>
  <c r="F70" i="1"/>
  <c r="F69" i="1"/>
  <c r="F68" i="1"/>
  <c r="F67" i="1"/>
  <c r="F66" i="1"/>
  <c r="F65" i="1"/>
  <c r="F63" i="1"/>
  <c r="F62" i="1"/>
  <c r="F61" i="1"/>
  <c r="F60" i="1"/>
  <c r="F59" i="1"/>
  <c r="F58" i="1"/>
  <c r="F57" i="1"/>
  <c r="F56" i="1"/>
  <c r="F55" i="1"/>
  <c r="F54" i="1"/>
  <c r="F53" i="1"/>
  <c r="F52" i="1"/>
  <c r="F51" i="1"/>
  <c r="F50" i="1"/>
  <c r="F49" i="1"/>
  <c r="F48" i="1"/>
  <c r="F47" i="1"/>
  <c r="F46" i="1"/>
  <c r="F45" i="1"/>
  <c r="F44" i="1"/>
  <c r="F43" i="1"/>
  <c r="F42" i="1"/>
  <c r="F41" i="1"/>
  <c r="F40" i="1"/>
  <c r="F39" i="1"/>
  <c r="F28" i="1"/>
  <c r="D15" i="1"/>
  <c r="D13" i="1"/>
  <c r="D12" i="1"/>
  <c r="D10" i="1"/>
  <c r="D6" i="1"/>
  <c r="D5" i="1"/>
  <c r="D4" i="1"/>
  <c r="D3" i="1"/>
  <c r="C14" i="1"/>
  <c r="B14" i="1"/>
  <c r="D14" i="1" l="1"/>
</calcChain>
</file>

<file path=xl/sharedStrings.xml><?xml version="1.0" encoding="utf-8"?>
<sst xmlns="http://schemas.openxmlformats.org/spreadsheetml/2006/main" count="86" uniqueCount="68">
  <si>
    <t>Government Requests for Content Removal</t>
  </si>
  <si>
    <t>Requests</t>
  </si>
  <si>
    <t>Action Taken</t>
  </si>
  <si>
    <t>Percentage - Action Taken</t>
  </si>
  <si>
    <t>China</t>
  </si>
  <si>
    <t>France</t>
  </si>
  <si>
    <t>Germany</t>
  </si>
  <si>
    <t>India</t>
  </si>
  <si>
    <t>Russia</t>
  </si>
  <si>
    <t xml:space="preserve">TOTAL </t>
  </si>
  <si>
    <t>Requests that May Result in Account Closure</t>
  </si>
  <si>
    <t>Copyright Removal Requests</t>
  </si>
  <si>
    <t>Requests </t>
  </si>
  <si>
    <t>URLs Requested </t>
  </si>
  <si>
    <t>URLs Accepted</t>
  </si>
  <si>
    <t>URLs Rejected</t>
  </si>
  <si>
    <t>Percentage of URLs Accepted </t>
  </si>
  <si>
    <t>"Right to be Forgotten" Requests</t>
  </si>
  <si>
    <t>Requests Received and Processed</t>
  </si>
  <si>
    <t>URLs Requested</t>
  </si>
  <si>
    <t>Percentage of URLs Accepted</t>
  </si>
  <si>
    <t>Austria</t>
  </si>
  <si>
    <t>Belgium</t>
  </si>
  <si>
    <t>Bulgaria</t>
  </si>
  <si>
    <t>Croatia</t>
  </si>
  <si>
    <t>Cyprus</t>
  </si>
  <si>
    <t>Czech Republic</t>
  </si>
  <si>
    <t>Denmark</t>
  </si>
  <si>
    <t>Estonia</t>
  </si>
  <si>
    <t>Finland</t>
  </si>
  <si>
    <t>Greece</t>
  </si>
  <si>
    <t>Hungary</t>
  </si>
  <si>
    <t>Iceland</t>
  </si>
  <si>
    <t>Ireland</t>
  </si>
  <si>
    <t>Italy</t>
  </si>
  <si>
    <t>Latvia</t>
  </si>
  <si>
    <t>Lithuania</t>
  </si>
  <si>
    <t>Luxembourg</t>
  </si>
  <si>
    <t>Malta</t>
  </si>
  <si>
    <t>Netherlands</t>
  </si>
  <si>
    <t>Norway</t>
  </si>
  <si>
    <t>Poland</t>
  </si>
  <si>
    <t>Portugal</t>
  </si>
  <si>
    <t>Romania</t>
  </si>
  <si>
    <t>Slovakia</t>
  </si>
  <si>
    <t>Slovenia</t>
  </si>
  <si>
    <t>Spain</t>
  </si>
  <si>
    <t>Sweden</t>
  </si>
  <si>
    <t>Switzerland</t>
  </si>
  <si>
    <t>United Kingdom</t>
  </si>
  <si>
    <t>TOTAL</t>
  </si>
  <si>
    <t>Cumulative "Right to be Forgotten" Requests</t>
  </si>
  <si>
    <t xml:space="preserve"> 'Revenge Porn' Removal Requests</t>
  </si>
  <si>
    <t>Requests Reported</t>
  </si>
  <si>
    <t>Requests Accepted</t>
  </si>
  <si>
    <t>Percentage of Requests Accepted</t>
  </si>
  <si>
    <r>
      <t>Note:</t>
    </r>
    <r>
      <rPr>
        <sz val="11"/>
        <color theme="1"/>
        <rFont val="Calibri"/>
        <family val="2"/>
        <scheme val="minor"/>
      </rPr>
      <t xml:space="preserve"> Numbers are aggregated across Bing, OneDrive, and Xbox Live for which a content removal request was received during this reporting period. </t>
    </r>
  </si>
  <si>
    <t xml:space="preserve">Jan – Jun 2016 </t>
  </si>
  <si>
    <r>
      <t xml:space="preserve">Note: </t>
    </r>
    <r>
      <rPr>
        <sz val="11"/>
        <color theme="1"/>
        <rFont val="Calibri"/>
        <family val="2"/>
        <scheme val="minor"/>
      </rPr>
      <t>Numbers are aggregated across all Microsoft consumer online services (e.g., Bing, Bing Ads, OneDrive, MSN) for which government content removal requests were received during this reporting period. Government content removals are directed by governmental entities and may be received pursuant to a court order or other demand to Microsoft. Our numbers do not include content removed as the result of a court order against Microsoft unless a government entity was the party pursuing the content removal. Requests may include a wide array of subject matters, and often contend that the content violates local law, such as prohibiting hate speech, defamation, political rumors or adult content. The laws surrounding these issues vary by country. Requests may report alleged violations of our terms of use. The numbers for “Requests that May Result in Account Closure” include those government requests for content removal that could lead to account closure (e.g., if a government reports to Microsoft an alleged violation of the terms of use for our services, and the alleged violation may lead to account closure under our terms of use), or if the government requests included an explicit request for account closure.</t>
    </r>
    <r>
      <rPr>
        <b/>
        <sz val="11"/>
        <color theme="1"/>
        <rFont val="Calibri"/>
        <family val="2"/>
        <scheme val="minor"/>
      </rPr>
      <t xml:space="preserve">
</t>
    </r>
  </si>
  <si>
    <r>
      <rPr>
        <b/>
        <sz val="11"/>
        <color theme="1"/>
        <rFont val="Calibri"/>
        <family val="2"/>
        <scheme val="minor"/>
      </rPr>
      <t xml:space="preserve">Note: </t>
    </r>
    <r>
      <rPr>
        <sz val="11"/>
        <color theme="1"/>
        <rFont val="Calibri"/>
        <family val="2"/>
        <scheme val="minor"/>
      </rPr>
      <t xml:space="preserve">The data above details compliant removal requests received by Bing for removal of algorithmic search results. The report does not include copyright removal requests from the Bing image or video index, from Bing Ads, or requests initially deemed non-compliant during preliminary reviews conducted prior to entry of the request into our standard tracking tools. The data includes more than 95 percent of the copyright removal requests for Bing for the six-month reporting period. </t>
    </r>
    <r>
      <rPr>
        <b/>
        <sz val="11"/>
        <color theme="1"/>
        <rFont val="Calibri"/>
        <family val="2"/>
        <scheme val="minor"/>
      </rPr>
      <t xml:space="preserve">
</t>
    </r>
  </si>
  <si>
    <r>
      <rPr>
        <b/>
        <sz val="11"/>
        <color theme="1"/>
        <rFont val="Calibri"/>
        <family val="2"/>
        <scheme val="minor"/>
      </rPr>
      <t>Note</t>
    </r>
    <r>
      <rPr>
        <sz val="11"/>
        <color theme="1"/>
        <rFont val="Calibri"/>
        <family val="2"/>
        <scheme val="minor"/>
      </rPr>
      <t xml:space="preserve">: This table shows the number of URLs that were accepted and rejected for European and Russian requests received between January 1 and June 30, 2016 that were processed as of August 8, 2016. The number of URLs accepted and rejected do not reflect requests still pending review as of August 8, 2016. For example, processing delays may result if more information is needed to complete the review on a request.
</t>
    </r>
  </si>
  <si>
    <r>
      <rPr>
        <b/>
        <sz val="11"/>
        <color theme="1"/>
        <rFont val="Calibri"/>
        <family val="2"/>
        <scheme val="minor"/>
      </rPr>
      <t>Note</t>
    </r>
    <r>
      <rPr>
        <sz val="11"/>
        <color theme="1"/>
        <rFont val="Calibri"/>
        <family val="2"/>
        <scheme val="minor"/>
      </rPr>
      <t xml:space="preserve">: This table shows the number of URLs that were accepted and rejected for European and Russian requests received between May 2014 through June 30, 2016 that were processed as of August 8, 2016. The number of URLs accepted and rejected do not reflect requests still pending review as of August 8, 2016. For example, processing delays may result if more information is needed to complete the review on a request.
</t>
    </r>
  </si>
  <si>
    <t xml:space="preserve">May 2014 – Jun 2016 </t>
  </si>
  <si>
    <t>Liechtenstein</t>
  </si>
  <si>
    <t>Israel</t>
  </si>
  <si>
    <t>Kazakhstan</t>
  </si>
  <si>
    <t>Turkey</t>
  </si>
  <si>
    <t>United States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</si>
</sst>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0_);_(* \(#,##0\);_(* &quot;-&quot;_);_(@_)"/>
  </numFmts>
  <fonts count="24">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22"/>
      <color theme="0"/>
      <name val="Segoe Light"/>
    </font>
    <font>
      <b/>
      <sz val="14"/>
      <color theme="1" tint="0.249977111117893"/>
      <name val="Segoe  "/>
    </font>
    <font>
      <b/>
      <sz val="14"/>
      <color theme="1" tint="0.249977111117893"/>
      <name val="Segoe"/>
    </font>
    <font>
      <b/>
      <sz val="14"/>
      <color theme="0"/>
      <name val="Segoe  "/>
    </font>
    <font>
      <b/>
      <sz val="12"/>
      <color theme="0"/>
      <name val="Helvetica Neue"/>
    </font>
    <font>
      <b/>
      <sz val="14"/>
      <color theme="0"/>
      <name val="Segoe"/>
    </font>
    <font>
      <b/>
      <sz val="11"/>
      <color theme="1"/>
      <name val="Segoe "/>
    </font>
    <font>
      <b/>
      <sz val="11"/>
      <color theme="1" tint="0.249977111117893"/>
      <name val="Segoe"/>
    </font>
    <font>
      <b/>
      <sz val="11"/>
      <color theme="0"/>
      <name val="Segoe  "/>
    </font>
    <font>
      <b/>
      <sz val="11"/>
      <color theme="1" tint="0.249977111117893"/>
      <name val="Segoe  "/>
    </font>
    <font>
      <b/>
      <sz val="11"/>
      <color theme="0"/>
      <name val="Helvetica Neue"/>
    </font>
    <font>
      <b/>
      <sz val="11"/>
      <color theme="0"/>
      <name val="Segoe"/>
    </font>
    <font>
      <b/>
      <sz val="11"/>
      <color theme="0"/>
      <name val="Segoe UI"/>
      <family val="2"/>
    </font>
    <font>
      <b/>
      <sz val="20"/>
      <color theme="0"/>
      <name val="Segoe Light"/>
    </font>
    <font>
      <b/>
      <sz val="18"/>
      <color theme="0"/>
      <name val="Segoe Light"/>
    </font>
    <font>
      <b/>
      <sz val="11"/>
      <color rgb="FF000000"/>
      <name val="Calibri"/>
      <family val="2"/>
      <scheme val="minor"/>
    </font>
    <font>
      <b/>
      <sz val="11"/>
      <color rgb="FF404040"/>
      <name val="Times New Roman"/>
      <family val="1"/>
    </font>
    <font>
      <b/>
      <sz val="11"/>
      <color rgb="FF404040"/>
      <name val="Segoe UI"/>
      <family val="2"/>
    </font>
    <font>
      <b/>
      <sz val="12"/>
      <color rgb="FF505050"/>
      <name val="Segoe UI"/>
      <family val="2"/>
    </font>
    <font>
      <sz val="11"/>
      <name val="Times New Roman"/>
      <family val="1"/>
    </font>
  </fonts>
  <fills count="14">
    <fill>
      <patternFill patternType="none"/>
    </fill>
    <fill>
      <patternFill patternType="gray125"/>
    </fill>
    <fill>
      <patternFill patternType="solid">
        <fgColor theme="4" tint="0.79998168889431442"/>
        <bgColor indexed="65"/>
      </patternFill>
    </fill>
    <fill>
      <patternFill patternType="solid">
        <fgColor theme="7"/>
      </patternFill>
    </fill>
    <fill>
      <patternFill patternType="solid">
        <fgColor theme="8"/>
      </patternFill>
    </fill>
    <fill>
      <patternFill patternType="solid">
        <fgColor rgb="FFFEF291"/>
        <bgColor indexed="64"/>
      </patternFill>
    </fill>
    <fill>
      <patternFill patternType="solid">
        <fgColor rgb="FF404040"/>
        <bgColor indexed="64"/>
      </patternFill>
    </fill>
    <fill>
      <patternFill patternType="solid">
        <fgColor theme="2" tint="-0.749992370372631"/>
        <bgColor indexed="64"/>
      </patternFill>
    </fill>
    <fill>
      <patternFill patternType="solid">
        <fgColor rgb="FFF17736"/>
        <bgColor indexed="64"/>
      </patternFill>
    </fill>
    <fill>
      <patternFill patternType="solid">
        <fgColor theme="1" tint="0.249977111117893"/>
        <bgColor indexed="64"/>
      </patternFill>
    </fill>
    <fill>
      <patternFill patternType="solid">
        <fgColor theme="8"/>
        <bgColor indexed="64"/>
      </patternFill>
    </fill>
    <fill>
      <patternFill patternType="solid">
        <fgColor theme="0"/>
        <bgColor indexed="64"/>
      </patternFill>
    </fill>
    <fill>
      <patternFill patternType="solid">
        <fgColor theme="1" tint="0.14999847407452621"/>
        <bgColor indexed="64"/>
      </patternFill>
    </fill>
    <fill>
      <patternFill patternType="solid">
        <fgColor theme="1"/>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rgb="FFB3B3B3"/>
      </left>
      <right/>
      <top/>
      <bottom style="medium">
        <color rgb="FFB3B3B3"/>
      </bottom>
      <diagonal/>
    </border>
  </borders>
  <cellStyleXfs count="4">
    <xf numFmtId="0" fontId="0" fillId="0" borderId="0"/>
    <xf numFmtId="0" fontId="1"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cellStyleXfs>
  <cellXfs count="70">
    <xf numFmtId="0" fontId="0" fillId="0" borderId="0" xfId="0"/>
    <xf numFmtId="0" fontId="5" fillId="5" borderId="4" xfId="0" applyFont="1" applyFill="1" applyBorder="1" applyAlignment="1">
      <alignment horizontal="center" vertical="center" wrapText="1" shrinkToFit="1"/>
    </xf>
    <xf numFmtId="0" fontId="6" fillId="5" borderId="4" xfId="0" applyFont="1" applyFill="1" applyBorder="1" applyAlignment="1">
      <alignment horizontal="center" vertical="center" wrapText="1" shrinkToFit="1"/>
    </xf>
    <xf numFmtId="9" fontId="7" fillId="7" borderId="4" xfId="0" applyNumberFormat="1" applyFont="1" applyFill="1" applyBorder="1" applyAlignment="1">
      <alignment horizontal="right" vertical="center" wrapText="1" shrinkToFit="1"/>
    </xf>
    <xf numFmtId="0" fontId="7" fillId="6" borderId="4" xfId="0" applyNumberFormat="1" applyFont="1" applyFill="1" applyBorder="1" applyAlignment="1">
      <alignment horizontal="right" vertical="center"/>
    </xf>
    <xf numFmtId="0" fontId="7" fillId="6" borderId="1" xfId="0" applyFont="1" applyFill="1" applyBorder="1" applyAlignment="1">
      <alignment vertical="center" wrapText="1"/>
    </xf>
    <xf numFmtId="0" fontId="7" fillId="6" borderId="1" xfId="0" applyFont="1" applyFill="1" applyBorder="1" applyAlignment="1">
      <alignment vertical="center"/>
    </xf>
    <xf numFmtId="0" fontId="0" fillId="0" borderId="0" xfId="0" applyAlignment="1">
      <alignment vertical="center"/>
    </xf>
    <xf numFmtId="0" fontId="6" fillId="5" borderId="13" xfId="0" applyFont="1" applyFill="1" applyBorder="1" applyAlignment="1">
      <alignment horizontal="center" vertical="center" wrapText="1" shrinkToFit="1"/>
    </xf>
    <xf numFmtId="0" fontId="7" fillId="6" borderId="4" xfId="0" applyFont="1" applyFill="1" applyBorder="1"/>
    <xf numFmtId="0" fontId="4" fillId="8" borderId="3" xfId="0" applyFont="1" applyFill="1" applyBorder="1" applyAlignment="1">
      <alignment horizontal="center" vertical="center" wrapText="1" shrinkToFit="1"/>
    </xf>
    <xf numFmtId="0" fontId="0" fillId="0" borderId="8" xfId="0" applyBorder="1" applyAlignment="1">
      <alignment vertical="top" wrapText="1"/>
    </xf>
    <xf numFmtId="0" fontId="0" fillId="0" borderId="0" xfId="0" applyBorder="1" applyAlignment="1">
      <alignment vertical="top" wrapText="1"/>
    </xf>
    <xf numFmtId="0" fontId="0" fillId="0" borderId="0" xfId="0" applyBorder="1"/>
    <xf numFmtId="0" fontId="5" fillId="2" borderId="13" xfId="1" applyFont="1" applyBorder="1" applyAlignment="1">
      <alignment horizontal="left" vertical="top" wrapText="1" shrinkToFit="1"/>
    </xf>
    <xf numFmtId="0" fontId="8" fillId="12" borderId="4" xfId="0" applyFont="1" applyFill="1" applyBorder="1"/>
    <xf numFmtId="0" fontId="0" fillId="10" borderId="2" xfId="0" applyFill="1" applyBorder="1"/>
    <xf numFmtId="0" fontId="0" fillId="10" borderId="3" xfId="0" applyFill="1" applyBorder="1"/>
    <xf numFmtId="9" fontId="12" fillId="13" borderId="4" xfId="1" applyNumberFormat="1" applyFont="1" applyFill="1" applyBorder="1" applyAlignment="1">
      <alignment horizontal="right" vertical="center" wrapText="1" shrinkToFit="1"/>
    </xf>
    <xf numFmtId="9" fontId="7" fillId="13" borderId="4" xfId="1" applyNumberFormat="1" applyFont="1" applyFill="1" applyBorder="1" applyAlignment="1">
      <alignment horizontal="right" vertical="center" wrapText="1" shrinkToFit="1"/>
    </xf>
    <xf numFmtId="0" fontId="0" fillId="0" borderId="0" xfId="0" applyFont="1"/>
    <xf numFmtId="0" fontId="14" fillId="12" borderId="4" xfId="0" applyFont="1" applyFill="1" applyBorder="1"/>
    <xf numFmtId="0" fontId="15" fillId="13" borderId="4" xfId="0" applyFont="1" applyFill="1" applyBorder="1" applyAlignment="1">
      <alignment horizontal="right" vertical="center" wrapText="1" shrinkToFit="1"/>
    </xf>
    <xf numFmtId="9" fontId="15" fillId="13" borderId="4" xfId="0" applyNumberFormat="1" applyFont="1" applyFill="1" applyBorder="1" applyAlignment="1">
      <alignment horizontal="right" vertical="center" wrapText="1" shrinkToFit="1"/>
    </xf>
    <xf numFmtId="0" fontId="16" fillId="13" borderId="4" xfId="0" applyFont="1" applyFill="1" applyBorder="1" applyAlignment="1">
      <alignment horizontal="center" vertical="center" wrapText="1" shrinkToFit="1"/>
    </xf>
    <xf numFmtId="0" fontId="4" fillId="8" borderId="2" xfId="0" applyFont="1" applyFill="1" applyBorder="1" applyAlignment="1">
      <alignment horizontal="center" vertical="center" wrapText="1" shrinkToFit="1"/>
    </xf>
    <xf numFmtId="3" fontId="14" fillId="12" borderId="4" xfId="0" applyNumberFormat="1" applyFont="1" applyFill="1" applyBorder="1"/>
    <xf numFmtId="3" fontId="7" fillId="6" borderId="4" xfId="0" applyNumberFormat="1" applyFont="1" applyFill="1" applyBorder="1"/>
    <xf numFmtId="0" fontId="19" fillId="0" borderId="15" xfId="0" applyFont="1" applyBorder="1" applyAlignment="1">
      <alignment horizontal="center" vertical="center" wrapText="1"/>
    </xf>
    <xf numFmtId="9" fontId="13" fillId="11" borderId="3" xfId="1" applyNumberFormat="1" applyFont="1" applyFill="1" applyBorder="1" applyAlignment="1">
      <alignment horizontal="right" vertical="center" wrapText="1" shrinkToFit="1"/>
    </xf>
    <xf numFmtId="3" fontId="9" fillId="12" borderId="13" xfId="0" applyNumberFormat="1" applyFont="1" applyFill="1" applyBorder="1" applyAlignment="1">
      <alignment horizontal="right" vertical="center" wrapText="1" shrinkToFit="1"/>
    </xf>
    <xf numFmtId="0" fontId="20" fillId="0" borderId="4" xfId="0" applyFont="1" applyBorder="1" applyAlignment="1">
      <alignment horizontal="center" vertical="center" wrapText="1"/>
    </xf>
    <xf numFmtId="0" fontId="22" fillId="0" borderId="15" xfId="0" applyFont="1" applyBorder="1" applyAlignment="1">
      <alignment horizontal="center" vertical="center" wrapText="1"/>
    </xf>
    <xf numFmtId="0" fontId="21" fillId="0" borderId="15" xfId="0" applyFont="1" applyBorder="1" applyAlignment="1">
      <alignment horizontal="center" vertical="center" wrapText="1"/>
    </xf>
    <xf numFmtId="9" fontId="11" fillId="0" borderId="3" xfId="0" applyNumberFormat="1" applyFont="1" applyFill="1" applyBorder="1" applyAlignment="1">
      <alignment horizontal="right" vertical="center" wrapText="1" shrinkToFit="1"/>
    </xf>
    <xf numFmtId="41" fontId="7" fillId="6" borderId="13" xfId="0" applyNumberFormat="1" applyFont="1" applyFill="1" applyBorder="1" applyAlignment="1">
      <alignment horizontal="right" vertical="center"/>
    </xf>
    <xf numFmtId="0" fontId="23" fillId="0" borderId="4"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3" xfId="0" applyFont="1" applyBorder="1" applyAlignment="1">
      <alignment horizontal="center" vertical="center" wrapText="1"/>
    </xf>
    <xf numFmtId="0" fontId="18" fillId="3" borderId="4" xfId="2" quotePrefix="1" applyFont="1" applyBorder="1" applyAlignment="1">
      <alignment horizontal="left" vertical="center" wrapText="1" shrinkToFit="1"/>
    </xf>
    <xf numFmtId="0" fontId="18" fillId="3" borderId="4" xfId="2" applyFont="1" applyBorder="1" applyAlignment="1">
      <alignment horizontal="left" vertical="center" wrapText="1" shrinkToFit="1"/>
    </xf>
    <xf numFmtId="0" fontId="2" fillId="0" borderId="4" xfId="0" applyFont="1" applyBorder="1" applyAlignment="1">
      <alignment horizontal="left" vertical="top" wrapText="1"/>
    </xf>
    <xf numFmtId="0" fontId="4" fillId="4" borderId="1" xfId="3" applyFont="1" applyBorder="1" applyAlignment="1">
      <alignment horizontal="left" vertical="center" wrapText="1" shrinkToFit="1"/>
    </xf>
    <xf numFmtId="0" fontId="4" fillId="4" borderId="2" xfId="3" applyFont="1" applyBorder="1" applyAlignment="1">
      <alignment horizontal="left" vertical="center" wrapText="1" shrinkToFit="1"/>
    </xf>
    <xf numFmtId="0" fontId="4" fillId="4" borderId="3" xfId="3" applyFont="1" applyBorder="1" applyAlignment="1">
      <alignment horizontal="left" vertical="center" wrapText="1" shrinkToFit="1"/>
    </xf>
    <xf numFmtId="0" fontId="0" fillId="0" borderId="6" xfId="0" applyBorder="1" applyAlignment="1">
      <alignment horizontal="left" vertical="top" wrapText="1"/>
    </xf>
    <xf numFmtId="0" fontId="0" fillId="0" borderId="5"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18" fillId="4" borderId="1" xfId="3" applyFont="1" applyBorder="1" applyAlignment="1">
      <alignment horizontal="center" vertical="center" wrapText="1" shrinkToFit="1"/>
    </xf>
    <xf numFmtId="0" fontId="18" fillId="4" borderId="2" xfId="3" applyFont="1" applyBorder="1" applyAlignment="1">
      <alignment horizontal="center" vertical="center" wrapText="1" shrinkToFit="1"/>
    </xf>
    <xf numFmtId="0" fontId="2" fillId="0" borderId="6" xfId="0" applyFont="1" applyBorder="1" applyAlignment="1">
      <alignment horizontal="left" vertical="top" wrapText="1"/>
    </xf>
    <xf numFmtId="0" fontId="2" fillId="0" borderId="5"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0"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18" fillId="3" borderId="1" xfId="2" applyFont="1" applyBorder="1" applyAlignment="1">
      <alignment horizontal="left" vertical="center" wrapText="1" shrinkToFit="1"/>
    </xf>
    <xf numFmtId="0" fontId="18" fillId="3" borderId="2" xfId="2" applyFont="1" applyBorder="1" applyAlignment="1">
      <alignment horizontal="left" vertical="center" wrapText="1" shrinkToFit="1"/>
    </xf>
    <xf numFmtId="0" fontId="18" fillId="3" borderId="3" xfId="2" applyFont="1" applyBorder="1" applyAlignment="1">
      <alignment horizontal="left" vertical="center" wrapText="1" shrinkToFit="1"/>
    </xf>
    <xf numFmtId="0" fontId="17" fillId="8" borderId="2" xfId="0" applyFont="1" applyFill="1" applyBorder="1" applyAlignment="1">
      <alignment horizontal="center" vertical="center" wrapText="1" shrinkToFit="1"/>
    </xf>
    <xf numFmtId="9" fontId="7" fillId="9" borderId="4" xfId="0" applyNumberFormat="1" applyFont="1" applyFill="1" applyBorder="1" applyAlignment="1">
      <alignment horizontal="right" vertical="center"/>
    </xf>
  </cellXfs>
  <cellStyles count="4">
    <cellStyle name="20% - Accent1" xfId="1" builtinId="30"/>
    <cellStyle name="Accent4" xfId="2" builtinId="41"/>
    <cellStyle name="Accent5" xfId="3" builtinId="45"/>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1"/>
  <sheetViews>
    <sheetView tabSelected="1" topLeftCell="B45" zoomScale="90" zoomScaleNormal="90" workbookViewId="0">
      <selection activeCell="B72" sqref="B72"/>
    </sheetView>
  </sheetViews>
  <sheetFormatPr defaultRowHeight="14.4"/>
  <cols>
    <col min="1" max="1" width="20.5546875" customWidth="1"/>
    <col min="2" max="4" width="18" customWidth="1"/>
    <col min="5" max="5" width="21.44140625" customWidth="1"/>
    <col min="6" max="6" width="18" customWidth="1"/>
  </cols>
  <sheetData>
    <row r="1" spans="1:4" ht="60" customHeight="1">
      <c r="A1" s="37" t="s">
        <v>57</v>
      </c>
      <c r="B1" s="65" t="s">
        <v>0</v>
      </c>
      <c r="C1" s="66"/>
      <c r="D1" s="67"/>
    </row>
    <row r="2" spans="1:4" ht="60" customHeight="1">
      <c r="A2" s="38"/>
      <c r="B2" s="1" t="s">
        <v>1</v>
      </c>
      <c r="C2" s="1" t="s">
        <v>2</v>
      </c>
      <c r="D2" s="2" t="s">
        <v>3</v>
      </c>
    </row>
    <row r="3" spans="1:4" ht="19.8" thickBot="1">
      <c r="A3" s="32" t="s">
        <v>4</v>
      </c>
      <c r="B3" s="36">
        <v>570</v>
      </c>
      <c r="C3" s="36">
        <v>505</v>
      </c>
      <c r="D3" s="34">
        <f>C3/B3</f>
        <v>0.88596491228070173</v>
      </c>
    </row>
    <row r="4" spans="1:4" ht="19.8" thickBot="1">
      <c r="A4" s="32" t="s">
        <v>5</v>
      </c>
      <c r="B4" s="36">
        <v>110</v>
      </c>
      <c r="C4" s="36">
        <v>82</v>
      </c>
      <c r="D4" s="34">
        <f>C4/B4</f>
        <v>0.74545454545454548</v>
      </c>
    </row>
    <row r="5" spans="1:4" ht="19.8" thickBot="1">
      <c r="A5" s="32" t="s">
        <v>6</v>
      </c>
      <c r="B5" s="36">
        <v>4</v>
      </c>
      <c r="C5" s="36">
        <v>4</v>
      </c>
      <c r="D5" s="34">
        <f t="shared" ref="D5:D13" si="0">C5/B5</f>
        <v>1</v>
      </c>
    </row>
    <row r="6" spans="1:4" ht="19.8" thickBot="1">
      <c r="A6" s="32" t="s">
        <v>7</v>
      </c>
      <c r="B6" s="36">
        <v>1</v>
      </c>
      <c r="C6" s="36">
        <v>0</v>
      </c>
      <c r="D6" s="34">
        <f t="shared" si="0"/>
        <v>0</v>
      </c>
    </row>
    <row r="7" spans="1:4" ht="19.8" thickBot="1">
      <c r="A7" s="32" t="s">
        <v>64</v>
      </c>
      <c r="B7" s="36">
        <v>1</v>
      </c>
      <c r="C7" s="36">
        <v>0</v>
      </c>
      <c r="D7" s="34">
        <f t="shared" si="0"/>
        <v>0</v>
      </c>
    </row>
    <row r="8" spans="1:4" ht="17.399999999999999" thickBot="1">
      <c r="A8" s="33" t="s">
        <v>65</v>
      </c>
      <c r="B8" s="36">
        <v>1</v>
      </c>
      <c r="C8" s="36">
        <v>1</v>
      </c>
      <c r="D8" s="34">
        <f t="shared" si="0"/>
        <v>1</v>
      </c>
    </row>
    <row r="9" spans="1:4" ht="17.399999999999999" thickBot="1">
      <c r="A9" s="33" t="s">
        <v>39</v>
      </c>
      <c r="B9" s="36">
        <v>12</v>
      </c>
      <c r="C9" s="36">
        <v>11</v>
      </c>
      <c r="D9" s="34">
        <f t="shared" si="0"/>
        <v>0.91666666666666663</v>
      </c>
    </row>
    <row r="10" spans="1:4" ht="19.8" thickBot="1">
      <c r="A10" s="32" t="s">
        <v>8</v>
      </c>
      <c r="B10" s="36">
        <v>8</v>
      </c>
      <c r="C10" s="36">
        <v>5</v>
      </c>
      <c r="D10" s="34">
        <f t="shared" si="0"/>
        <v>0.625</v>
      </c>
    </row>
    <row r="11" spans="1:4" ht="19.8" thickBot="1">
      <c r="A11" s="32" t="s">
        <v>66</v>
      </c>
      <c r="B11" s="36">
        <v>1</v>
      </c>
      <c r="C11" s="36">
        <v>1</v>
      </c>
      <c r="D11" s="34">
        <f t="shared" si="0"/>
        <v>1</v>
      </c>
    </row>
    <row r="12" spans="1:4" ht="19.8" thickBot="1">
      <c r="A12" s="32" t="s">
        <v>49</v>
      </c>
      <c r="B12" s="36">
        <v>139</v>
      </c>
      <c r="C12" s="36">
        <v>128</v>
      </c>
      <c r="D12" s="34">
        <f t="shared" si="0"/>
        <v>0.92086330935251803</v>
      </c>
    </row>
    <row r="13" spans="1:4" ht="19.8" thickBot="1">
      <c r="A13" s="32" t="s">
        <v>67</v>
      </c>
      <c r="B13" s="36">
        <v>1</v>
      </c>
      <c r="C13" s="36">
        <v>1</v>
      </c>
      <c r="D13" s="34">
        <f t="shared" si="0"/>
        <v>1</v>
      </c>
    </row>
    <row r="14" spans="1:4" s="7" customFormat="1" ht="22.5" customHeight="1">
      <c r="A14" s="6" t="s">
        <v>9</v>
      </c>
      <c r="B14" s="35">
        <f>SUM(B3:B13)</f>
        <v>848</v>
      </c>
      <c r="C14" s="35">
        <f>SUM(C3:C13)</f>
        <v>738</v>
      </c>
      <c r="D14" s="3">
        <f t="shared" ref="D14:D15" si="1">C14/B14</f>
        <v>0.87028301886792447</v>
      </c>
    </row>
    <row r="15" spans="1:4" ht="73.2" customHeight="1">
      <c r="A15" s="5" t="s">
        <v>10</v>
      </c>
      <c r="B15" s="4">
        <v>181</v>
      </c>
      <c r="C15" s="4">
        <v>164</v>
      </c>
      <c r="D15" s="3">
        <f t="shared" si="1"/>
        <v>0.90607734806629836</v>
      </c>
    </row>
    <row r="16" spans="1:4" ht="15" customHeight="1">
      <c r="A16" s="56" t="s">
        <v>58</v>
      </c>
      <c r="B16" s="57"/>
      <c r="C16" s="57"/>
      <c r="D16" s="58"/>
    </row>
    <row r="17" spans="1:6">
      <c r="A17" s="59"/>
      <c r="B17" s="60"/>
      <c r="C17" s="60"/>
      <c r="D17" s="61"/>
    </row>
    <row r="18" spans="1:6">
      <c r="A18" s="59"/>
      <c r="B18" s="60"/>
      <c r="C18" s="60"/>
      <c r="D18" s="61"/>
    </row>
    <row r="19" spans="1:6">
      <c r="A19" s="59"/>
      <c r="B19" s="60"/>
      <c r="C19" s="60"/>
      <c r="D19" s="61"/>
    </row>
    <row r="20" spans="1:6">
      <c r="A20" s="59"/>
      <c r="B20" s="60"/>
      <c r="C20" s="60"/>
      <c r="D20" s="61"/>
    </row>
    <row r="21" spans="1:6" ht="18.75" customHeight="1">
      <c r="A21" s="59"/>
      <c r="B21" s="60"/>
      <c r="C21" s="60"/>
      <c r="D21" s="61"/>
    </row>
    <row r="22" spans="1:6" ht="24" customHeight="1">
      <c r="A22" s="59"/>
      <c r="B22" s="60"/>
      <c r="C22" s="60"/>
      <c r="D22" s="61"/>
    </row>
    <row r="23" spans="1:6" ht="106.2" customHeight="1">
      <c r="A23" s="62"/>
      <c r="B23" s="63"/>
      <c r="C23" s="63"/>
      <c r="D23" s="64"/>
    </row>
    <row r="26" spans="1:6" ht="31.5" customHeight="1">
      <c r="A26" s="37" t="s">
        <v>57</v>
      </c>
      <c r="B26" s="68" t="s">
        <v>11</v>
      </c>
      <c r="C26" s="68"/>
      <c r="D26" s="68"/>
      <c r="E26" s="25"/>
      <c r="F26" s="10"/>
    </row>
    <row r="27" spans="1:6" ht="59.25" customHeight="1">
      <c r="A27" s="38"/>
      <c r="B27" s="8" t="s">
        <v>12</v>
      </c>
      <c r="C27" s="8" t="s">
        <v>13</v>
      </c>
      <c r="D27" s="8" t="s">
        <v>14</v>
      </c>
      <c r="E27" s="8" t="s">
        <v>15</v>
      </c>
      <c r="F27" s="8" t="s">
        <v>16</v>
      </c>
    </row>
    <row r="28" spans="1:6" ht="17.399999999999999">
      <c r="A28" s="9" t="s">
        <v>9</v>
      </c>
      <c r="B28" s="27">
        <v>2548451</v>
      </c>
      <c r="C28" s="27">
        <v>91781926</v>
      </c>
      <c r="D28" s="27">
        <v>91269366</v>
      </c>
      <c r="E28" s="27">
        <v>512560</v>
      </c>
      <c r="F28" s="69">
        <f>D28/C28</f>
        <v>0.9944154582243131</v>
      </c>
    </row>
    <row r="29" spans="1:6" ht="15" customHeight="1">
      <c r="A29" s="45" t="s">
        <v>59</v>
      </c>
      <c r="B29" s="46"/>
      <c r="C29" s="46"/>
      <c r="D29" s="46"/>
      <c r="E29" s="46"/>
      <c r="F29" s="47"/>
    </row>
    <row r="30" spans="1:6">
      <c r="A30" s="48"/>
      <c r="B30" s="49"/>
      <c r="C30" s="49"/>
      <c r="D30" s="49"/>
      <c r="E30" s="49"/>
      <c r="F30" s="50"/>
    </row>
    <row r="31" spans="1:6">
      <c r="A31" s="48"/>
      <c r="B31" s="49"/>
      <c r="C31" s="49"/>
      <c r="D31" s="49"/>
      <c r="E31" s="49"/>
      <c r="F31" s="50"/>
    </row>
    <row r="32" spans="1:6">
      <c r="A32" s="48"/>
      <c r="B32" s="49"/>
      <c r="C32" s="49"/>
      <c r="D32" s="49"/>
      <c r="E32" s="49"/>
      <c r="F32" s="50"/>
    </row>
    <row r="33" spans="1:6">
      <c r="A33" s="48"/>
      <c r="B33" s="49"/>
      <c r="C33" s="49"/>
      <c r="D33" s="49"/>
      <c r="E33" s="49"/>
      <c r="F33" s="50"/>
    </row>
    <row r="34" spans="1:6">
      <c r="A34" s="51"/>
      <c r="B34" s="52"/>
      <c r="C34" s="52"/>
      <c r="D34" s="52"/>
      <c r="E34" s="52"/>
      <c r="F34" s="53"/>
    </row>
    <row r="37" spans="1:6" ht="28.2" customHeight="1">
      <c r="A37" s="37" t="s">
        <v>57</v>
      </c>
      <c r="B37" s="54" t="s">
        <v>17</v>
      </c>
      <c r="C37" s="55"/>
      <c r="D37" s="55"/>
      <c r="E37" s="16"/>
      <c r="F37" s="17"/>
    </row>
    <row r="38" spans="1:6" ht="69.599999999999994">
      <c r="A38" s="38"/>
      <c r="B38" s="14" t="s">
        <v>18</v>
      </c>
      <c r="C38" s="14" t="s">
        <v>19</v>
      </c>
      <c r="D38" s="14" t="s">
        <v>14</v>
      </c>
      <c r="E38" s="14" t="s">
        <v>15</v>
      </c>
      <c r="F38" s="14" t="s">
        <v>20</v>
      </c>
    </row>
    <row r="39" spans="1:6" ht="15" thickBot="1">
      <c r="A39" s="28" t="s">
        <v>21</v>
      </c>
      <c r="B39" s="31">
        <v>85</v>
      </c>
      <c r="C39" s="31">
        <v>193</v>
      </c>
      <c r="D39" s="31">
        <v>46</v>
      </c>
      <c r="E39" s="31">
        <v>147</v>
      </c>
      <c r="F39" s="29">
        <f>D39/(D39+E39)</f>
        <v>0.23834196891191708</v>
      </c>
    </row>
    <row r="40" spans="1:6" ht="15" thickBot="1">
      <c r="A40" s="28" t="s">
        <v>22</v>
      </c>
      <c r="B40" s="31">
        <v>103</v>
      </c>
      <c r="C40" s="31">
        <v>310</v>
      </c>
      <c r="D40" s="31">
        <v>129</v>
      </c>
      <c r="E40" s="31">
        <v>181</v>
      </c>
      <c r="F40" s="29">
        <f t="shared" ref="F40:F71" si="2">D40/(D40+E40)</f>
        <v>0.41612903225806452</v>
      </c>
    </row>
    <row r="41" spans="1:6" ht="15" thickBot="1">
      <c r="A41" s="28" t="s">
        <v>23</v>
      </c>
      <c r="B41" s="31">
        <v>7</v>
      </c>
      <c r="C41" s="31">
        <v>17</v>
      </c>
      <c r="D41" s="31">
        <v>4</v>
      </c>
      <c r="E41" s="31">
        <v>13</v>
      </c>
      <c r="F41" s="29">
        <f t="shared" si="2"/>
        <v>0.23529411764705882</v>
      </c>
    </row>
    <row r="42" spans="1:6" ht="15" thickBot="1">
      <c r="A42" s="28" t="s">
        <v>24</v>
      </c>
      <c r="B42" s="31">
        <v>15</v>
      </c>
      <c r="C42" s="31">
        <v>33</v>
      </c>
      <c r="D42" s="31">
        <v>13</v>
      </c>
      <c r="E42" s="31">
        <v>20</v>
      </c>
      <c r="F42" s="29">
        <f t="shared" si="2"/>
        <v>0.39393939393939392</v>
      </c>
    </row>
    <row r="43" spans="1:6" ht="15" thickBot="1">
      <c r="A43" s="28" t="s">
        <v>25</v>
      </c>
      <c r="B43" s="31">
        <v>5</v>
      </c>
      <c r="C43" s="31">
        <v>13</v>
      </c>
      <c r="D43" s="31">
        <v>0</v>
      </c>
      <c r="E43" s="31">
        <v>13</v>
      </c>
      <c r="F43" s="29">
        <f t="shared" si="2"/>
        <v>0</v>
      </c>
    </row>
    <row r="44" spans="1:6" ht="15" thickBot="1">
      <c r="A44" s="28" t="s">
        <v>26</v>
      </c>
      <c r="B44" s="31">
        <v>9</v>
      </c>
      <c r="C44" s="31">
        <v>20</v>
      </c>
      <c r="D44" s="31">
        <v>3</v>
      </c>
      <c r="E44" s="31">
        <v>17</v>
      </c>
      <c r="F44" s="29">
        <f t="shared" si="2"/>
        <v>0.15</v>
      </c>
    </row>
    <row r="45" spans="1:6" ht="15" thickBot="1">
      <c r="A45" s="28" t="s">
        <v>27</v>
      </c>
      <c r="B45" s="31">
        <v>31</v>
      </c>
      <c r="C45" s="31">
        <v>109</v>
      </c>
      <c r="D45" s="31">
        <v>34</v>
      </c>
      <c r="E45" s="31">
        <v>75</v>
      </c>
      <c r="F45" s="29">
        <f t="shared" si="2"/>
        <v>0.31192660550458717</v>
      </c>
    </row>
    <row r="46" spans="1:6" ht="15" thickBot="1">
      <c r="A46" s="28" t="s">
        <v>28</v>
      </c>
      <c r="B46" s="31">
        <v>7</v>
      </c>
      <c r="C46" s="31">
        <v>16</v>
      </c>
      <c r="D46" s="31">
        <v>14</v>
      </c>
      <c r="E46" s="31">
        <v>2</v>
      </c>
      <c r="F46" s="29">
        <f t="shared" si="2"/>
        <v>0.875</v>
      </c>
    </row>
    <row r="47" spans="1:6" ht="15" thickBot="1">
      <c r="A47" s="28" t="s">
        <v>29</v>
      </c>
      <c r="B47" s="31">
        <v>18</v>
      </c>
      <c r="C47" s="31">
        <v>24</v>
      </c>
      <c r="D47" s="31">
        <v>15</v>
      </c>
      <c r="E47" s="31">
        <v>9</v>
      </c>
      <c r="F47" s="29">
        <f t="shared" si="2"/>
        <v>0.625</v>
      </c>
    </row>
    <row r="48" spans="1:6" ht="15" thickBot="1">
      <c r="A48" s="28" t="s">
        <v>5</v>
      </c>
      <c r="B48" s="31">
        <v>844</v>
      </c>
      <c r="C48" s="31">
        <v>1990</v>
      </c>
      <c r="D48" s="31">
        <v>573</v>
      </c>
      <c r="E48" s="31">
        <v>1417</v>
      </c>
      <c r="F48" s="29">
        <f t="shared" si="2"/>
        <v>0.28793969849246231</v>
      </c>
    </row>
    <row r="49" spans="1:6" ht="15" thickBot="1">
      <c r="A49" s="28" t="s">
        <v>6</v>
      </c>
      <c r="B49" s="31">
        <v>744</v>
      </c>
      <c r="C49" s="31">
        <v>2069</v>
      </c>
      <c r="D49" s="31">
        <v>600</v>
      </c>
      <c r="E49" s="31">
        <v>1468</v>
      </c>
      <c r="F49" s="29">
        <f t="shared" si="2"/>
        <v>0.29013539651837522</v>
      </c>
    </row>
    <row r="50" spans="1:6" ht="15" thickBot="1">
      <c r="A50" s="28" t="s">
        <v>30</v>
      </c>
      <c r="B50" s="31">
        <v>6</v>
      </c>
      <c r="C50" s="31">
        <v>19</v>
      </c>
      <c r="D50" s="31">
        <v>2</v>
      </c>
      <c r="E50" s="31">
        <v>17</v>
      </c>
      <c r="F50" s="29">
        <f t="shared" si="2"/>
        <v>0.10526315789473684</v>
      </c>
    </row>
    <row r="51" spans="1:6" ht="15" thickBot="1">
      <c r="A51" s="28" t="s">
        <v>31</v>
      </c>
      <c r="B51" s="31">
        <v>21</v>
      </c>
      <c r="C51" s="31">
        <v>36</v>
      </c>
      <c r="D51" s="31">
        <v>8</v>
      </c>
      <c r="E51" s="31">
        <v>28</v>
      </c>
      <c r="F51" s="29">
        <f t="shared" si="2"/>
        <v>0.22222222222222221</v>
      </c>
    </row>
    <row r="52" spans="1:6" ht="15" thickBot="1">
      <c r="A52" s="28" t="s">
        <v>32</v>
      </c>
      <c r="B52" s="31">
        <v>1</v>
      </c>
      <c r="C52" s="31">
        <v>2</v>
      </c>
      <c r="D52" s="31">
        <v>2</v>
      </c>
      <c r="E52" s="31">
        <v>0</v>
      </c>
      <c r="F52" s="29">
        <f t="shared" si="2"/>
        <v>1</v>
      </c>
    </row>
    <row r="53" spans="1:6" ht="15" thickBot="1">
      <c r="A53" s="28" t="s">
        <v>33</v>
      </c>
      <c r="B53" s="31">
        <v>62</v>
      </c>
      <c r="C53" s="31">
        <v>115</v>
      </c>
      <c r="D53" s="31">
        <v>67</v>
      </c>
      <c r="E53" s="31">
        <v>48</v>
      </c>
      <c r="F53" s="29">
        <f t="shared" si="2"/>
        <v>0.58260869565217388</v>
      </c>
    </row>
    <row r="54" spans="1:6" ht="15" thickBot="1">
      <c r="A54" s="28" t="s">
        <v>34</v>
      </c>
      <c r="B54" s="31">
        <v>148</v>
      </c>
      <c r="C54" s="31">
        <v>700</v>
      </c>
      <c r="D54" s="31">
        <v>266</v>
      </c>
      <c r="E54" s="31">
        <v>434</v>
      </c>
      <c r="F54" s="29">
        <f t="shared" si="2"/>
        <v>0.38</v>
      </c>
    </row>
    <row r="55" spans="1:6" ht="15" thickBot="1">
      <c r="A55" s="28" t="s">
        <v>35</v>
      </c>
      <c r="B55" s="31">
        <v>7</v>
      </c>
      <c r="C55" s="31">
        <v>24</v>
      </c>
      <c r="D55" s="31">
        <v>3</v>
      </c>
      <c r="E55" s="31">
        <v>21</v>
      </c>
      <c r="F55" s="29">
        <f t="shared" si="2"/>
        <v>0.125</v>
      </c>
    </row>
    <row r="56" spans="1:6" ht="15" thickBot="1">
      <c r="A56" s="28" t="s">
        <v>63</v>
      </c>
      <c r="B56" s="31">
        <v>2</v>
      </c>
      <c r="C56" s="31">
        <v>1</v>
      </c>
      <c r="D56" s="31">
        <v>1</v>
      </c>
      <c r="E56" s="31">
        <v>0</v>
      </c>
      <c r="F56" s="29">
        <f t="shared" si="2"/>
        <v>1</v>
      </c>
    </row>
    <row r="57" spans="1:6" ht="15" thickBot="1">
      <c r="A57" s="28" t="s">
        <v>36</v>
      </c>
      <c r="B57" s="31">
        <v>4</v>
      </c>
      <c r="C57" s="31">
        <v>12</v>
      </c>
      <c r="D57" s="31">
        <v>7</v>
      </c>
      <c r="E57" s="31">
        <v>5</v>
      </c>
      <c r="F57" s="29">
        <f t="shared" si="2"/>
        <v>0.58333333333333337</v>
      </c>
    </row>
    <row r="58" spans="1:6" ht="15" thickBot="1">
      <c r="A58" s="28" t="s">
        <v>37</v>
      </c>
      <c r="B58" s="31">
        <v>7</v>
      </c>
      <c r="C58" s="31">
        <v>36</v>
      </c>
      <c r="D58" s="31">
        <v>22</v>
      </c>
      <c r="E58" s="31">
        <v>14</v>
      </c>
      <c r="F58" s="29">
        <f t="shared" si="2"/>
        <v>0.61111111111111116</v>
      </c>
    </row>
    <row r="59" spans="1:6" ht="15" thickBot="1">
      <c r="A59" s="28" t="s">
        <v>38</v>
      </c>
      <c r="B59" s="31">
        <v>3</v>
      </c>
      <c r="C59" s="31">
        <v>4</v>
      </c>
      <c r="D59" s="31">
        <v>1</v>
      </c>
      <c r="E59" s="31">
        <v>3</v>
      </c>
      <c r="F59" s="29">
        <f t="shared" si="2"/>
        <v>0.25</v>
      </c>
    </row>
    <row r="60" spans="1:6" ht="15" thickBot="1">
      <c r="A60" s="28" t="s">
        <v>39</v>
      </c>
      <c r="B60" s="31">
        <v>206</v>
      </c>
      <c r="C60" s="31">
        <v>598</v>
      </c>
      <c r="D60" s="31">
        <v>208</v>
      </c>
      <c r="E60" s="31">
        <v>390</v>
      </c>
      <c r="F60" s="29">
        <f t="shared" si="2"/>
        <v>0.34782608695652173</v>
      </c>
    </row>
    <row r="61" spans="1:6" ht="15" thickBot="1">
      <c r="A61" s="28" t="s">
        <v>40</v>
      </c>
      <c r="B61" s="31">
        <v>46</v>
      </c>
      <c r="C61" s="31">
        <v>188</v>
      </c>
      <c r="D61" s="31">
        <v>106</v>
      </c>
      <c r="E61" s="31">
        <v>82</v>
      </c>
      <c r="F61" s="29">
        <f t="shared" si="2"/>
        <v>0.56382978723404253</v>
      </c>
    </row>
    <row r="62" spans="1:6" ht="15" thickBot="1">
      <c r="A62" s="28" t="s">
        <v>41</v>
      </c>
      <c r="B62" s="31">
        <v>40</v>
      </c>
      <c r="C62" s="31">
        <v>122</v>
      </c>
      <c r="D62" s="31">
        <v>43</v>
      </c>
      <c r="E62" s="31">
        <v>79</v>
      </c>
      <c r="F62" s="29">
        <f t="shared" si="2"/>
        <v>0.35245901639344263</v>
      </c>
    </row>
    <row r="63" spans="1:6" ht="15" thickBot="1">
      <c r="A63" s="28" t="s">
        <v>42</v>
      </c>
      <c r="B63" s="31">
        <v>14</v>
      </c>
      <c r="C63" s="31">
        <v>169</v>
      </c>
      <c r="D63" s="31">
        <v>82</v>
      </c>
      <c r="E63" s="31">
        <v>87</v>
      </c>
      <c r="F63" s="29">
        <f>D63/(D63+E63)</f>
        <v>0.48520710059171596</v>
      </c>
    </row>
    <row r="64" spans="1:6" ht="15" thickBot="1">
      <c r="A64" s="28" t="s">
        <v>43</v>
      </c>
      <c r="B64" s="31">
        <v>16</v>
      </c>
      <c r="C64" s="31">
        <v>89</v>
      </c>
      <c r="D64" s="31">
        <v>26</v>
      </c>
      <c r="E64" s="31">
        <v>63</v>
      </c>
      <c r="F64" s="29">
        <f>D64/(D64+E64)</f>
        <v>0.29213483146067415</v>
      </c>
    </row>
    <row r="65" spans="1:7" ht="15" thickBot="1">
      <c r="A65" s="28" t="s">
        <v>8</v>
      </c>
      <c r="B65" s="31">
        <v>114</v>
      </c>
      <c r="C65" s="31">
        <v>598</v>
      </c>
      <c r="D65" s="31">
        <v>199</v>
      </c>
      <c r="E65" s="31">
        <v>399</v>
      </c>
      <c r="F65" s="29">
        <f t="shared" si="2"/>
        <v>0.33277591973244147</v>
      </c>
    </row>
    <row r="66" spans="1:7" ht="15" thickBot="1">
      <c r="A66" s="28" t="s">
        <v>44</v>
      </c>
      <c r="B66" s="31">
        <v>2</v>
      </c>
      <c r="C66" s="31">
        <v>6</v>
      </c>
      <c r="D66" s="31">
        <v>1</v>
      </c>
      <c r="E66" s="31">
        <v>5</v>
      </c>
      <c r="F66" s="29">
        <f t="shared" si="2"/>
        <v>0.16666666666666666</v>
      </c>
    </row>
    <row r="67" spans="1:7" ht="15" thickBot="1">
      <c r="A67" s="28" t="s">
        <v>45</v>
      </c>
      <c r="B67" s="31">
        <v>3</v>
      </c>
      <c r="C67" s="31">
        <v>8</v>
      </c>
      <c r="D67" s="31">
        <v>3</v>
      </c>
      <c r="E67" s="31">
        <v>5</v>
      </c>
      <c r="F67" s="29">
        <f t="shared" si="2"/>
        <v>0.375</v>
      </c>
    </row>
    <row r="68" spans="1:7" ht="15" thickBot="1">
      <c r="A68" s="28" t="s">
        <v>46</v>
      </c>
      <c r="B68" s="31">
        <v>204</v>
      </c>
      <c r="C68" s="31">
        <v>861</v>
      </c>
      <c r="D68" s="31">
        <v>273</v>
      </c>
      <c r="E68" s="31">
        <v>588</v>
      </c>
      <c r="F68" s="29">
        <f t="shared" si="2"/>
        <v>0.31707317073170732</v>
      </c>
    </row>
    <row r="69" spans="1:7" ht="15" thickBot="1">
      <c r="A69" s="28" t="s">
        <v>47</v>
      </c>
      <c r="B69" s="31">
        <v>54</v>
      </c>
      <c r="C69" s="31">
        <v>162</v>
      </c>
      <c r="D69" s="31">
        <v>62</v>
      </c>
      <c r="E69" s="31">
        <v>100</v>
      </c>
      <c r="F69" s="29">
        <f t="shared" si="2"/>
        <v>0.38271604938271603</v>
      </c>
    </row>
    <row r="70" spans="1:7" ht="15" thickBot="1">
      <c r="A70" s="28" t="s">
        <v>48</v>
      </c>
      <c r="B70" s="31">
        <v>43</v>
      </c>
      <c r="C70" s="31">
        <v>246</v>
      </c>
      <c r="D70" s="31">
        <v>64</v>
      </c>
      <c r="E70" s="31">
        <v>182</v>
      </c>
      <c r="F70" s="29">
        <f t="shared" si="2"/>
        <v>0.26016260162601629</v>
      </c>
    </row>
    <row r="71" spans="1:7" ht="15" thickBot="1">
      <c r="A71" s="28" t="s">
        <v>49</v>
      </c>
      <c r="B71" s="31">
        <v>635</v>
      </c>
      <c r="C71" s="31">
        <v>2239</v>
      </c>
      <c r="D71" s="31">
        <v>1002</v>
      </c>
      <c r="E71" s="31">
        <v>1237</v>
      </c>
      <c r="F71" s="29">
        <f t="shared" si="2"/>
        <v>0.44752121482804824</v>
      </c>
    </row>
    <row r="72" spans="1:7" ht="17.399999999999999">
      <c r="A72" s="15" t="s">
        <v>50</v>
      </c>
      <c r="B72" s="30">
        <f>SUM(B39:B71)</f>
        <v>3506</v>
      </c>
      <c r="C72" s="30">
        <f>SUM(C39:C71)</f>
        <v>11029</v>
      </c>
      <c r="D72" s="30">
        <f>SUM(D39:D71)</f>
        <v>3879</v>
      </c>
      <c r="E72" s="30">
        <f>SUM(E39:E71)</f>
        <v>7149</v>
      </c>
      <c r="F72" s="19">
        <f>D72/(D72+E72)</f>
        <v>0.3517410228509249</v>
      </c>
    </row>
    <row r="73" spans="1:7" ht="15" customHeight="1">
      <c r="A73" s="45" t="s">
        <v>60</v>
      </c>
      <c r="B73" s="46"/>
      <c r="C73" s="46"/>
      <c r="D73" s="46"/>
      <c r="E73" s="46"/>
      <c r="F73" s="47"/>
    </row>
    <row r="74" spans="1:7">
      <c r="A74" s="48"/>
      <c r="B74" s="49"/>
      <c r="C74" s="49"/>
      <c r="D74" s="49"/>
      <c r="E74" s="49"/>
      <c r="F74" s="50"/>
    </row>
    <row r="75" spans="1:7">
      <c r="A75" s="48"/>
      <c r="B75" s="49"/>
      <c r="C75" s="49"/>
      <c r="D75" s="49"/>
      <c r="E75" s="49"/>
      <c r="F75" s="50"/>
    </row>
    <row r="76" spans="1:7">
      <c r="A76" s="51"/>
      <c r="B76" s="52"/>
      <c r="C76" s="52"/>
      <c r="D76" s="52"/>
      <c r="E76" s="52"/>
      <c r="F76" s="53"/>
    </row>
    <row r="77" spans="1:7">
      <c r="A77" s="11"/>
      <c r="B77" s="12"/>
      <c r="C77" s="12"/>
      <c r="D77" s="12"/>
      <c r="E77" s="12"/>
      <c r="F77" s="12"/>
      <c r="G77" s="13"/>
    </row>
    <row r="78" spans="1:7" ht="34.5" customHeight="1">
      <c r="A78" s="37" t="s">
        <v>62</v>
      </c>
      <c r="B78" s="42" t="s">
        <v>51</v>
      </c>
      <c r="C78" s="43"/>
      <c r="D78" s="43"/>
      <c r="E78" s="43"/>
      <c r="F78" s="44"/>
    </row>
    <row r="79" spans="1:7" ht="69.599999999999994">
      <c r="A79" s="38"/>
      <c r="B79" s="14" t="s">
        <v>18</v>
      </c>
      <c r="C79" s="14" t="s">
        <v>19</v>
      </c>
      <c r="D79" s="14" t="s">
        <v>14</v>
      </c>
      <c r="E79" s="14" t="s">
        <v>15</v>
      </c>
      <c r="F79" s="14" t="s">
        <v>20</v>
      </c>
    </row>
    <row r="80" spans="1:7" s="20" customFormat="1">
      <c r="A80" s="21" t="s">
        <v>50</v>
      </c>
      <c r="B80" s="26">
        <v>14099</v>
      </c>
      <c r="C80" s="26">
        <v>34402</v>
      </c>
      <c r="D80" s="26">
        <v>14473</v>
      </c>
      <c r="E80" s="26">
        <v>19928</v>
      </c>
      <c r="F80" s="18">
        <f t="shared" ref="F80" si="3">D80/(D80+E80)</f>
        <v>0.42071451411296185</v>
      </c>
    </row>
    <row r="81" spans="1:6">
      <c r="A81" s="45" t="s">
        <v>61</v>
      </c>
      <c r="B81" s="46"/>
      <c r="C81" s="46"/>
      <c r="D81" s="46"/>
      <c r="E81" s="46"/>
      <c r="F81" s="47"/>
    </row>
    <row r="82" spans="1:6">
      <c r="A82" s="48"/>
      <c r="B82" s="49"/>
      <c r="C82" s="49"/>
      <c r="D82" s="49"/>
      <c r="E82" s="49"/>
      <c r="F82" s="50"/>
    </row>
    <row r="83" spans="1:6">
      <c r="A83" s="48"/>
      <c r="B83" s="49"/>
      <c r="C83" s="49"/>
      <c r="D83" s="49"/>
      <c r="E83" s="49"/>
      <c r="F83" s="50"/>
    </row>
    <row r="84" spans="1:6">
      <c r="A84" s="51"/>
      <c r="B84" s="52"/>
      <c r="C84" s="52"/>
      <c r="D84" s="52"/>
      <c r="E84" s="52"/>
      <c r="F84" s="53"/>
    </row>
    <row r="87" spans="1:6" ht="26.4" customHeight="1">
      <c r="A87" s="37" t="s">
        <v>57</v>
      </c>
      <c r="B87" s="39" t="s">
        <v>52</v>
      </c>
      <c r="C87" s="40"/>
      <c r="D87" s="40"/>
    </row>
    <row r="88" spans="1:6" ht="63" customHeight="1">
      <c r="A88" s="38"/>
      <c r="B88" s="1" t="s">
        <v>53</v>
      </c>
      <c r="C88" s="1" t="s">
        <v>54</v>
      </c>
      <c r="D88" s="2" t="s">
        <v>55</v>
      </c>
    </row>
    <row r="89" spans="1:6" ht="16.8">
      <c r="A89" s="24" t="s">
        <v>9</v>
      </c>
      <c r="B89" s="22">
        <v>407</v>
      </c>
      <c r="C89" s="22">
        <v>251</v>
      </c>
      <c r="D89" s="23">
        <f>C89/B89</f>
        <v>0.61670761670761676</v>
      </c>
    </row>
    <row r="90" spans="1:6">
      <c r="A90" s="41" t="s">
        <v>56</v>
      </c>
      <c r="B90" s="41"/>
      <c r="C90" s="41"/>
      <c r="D90" s="41"/>
    </row>
    <row r="91" spans="1:6">
      <c r="A91" s="41"/>
      <c r="B91" s="41"/>
      <c r="C91" s="41"/>
      <c r="D91" s="41"/>
    </row>
  </sheetData>
  <mergeCells count="15">
    <mergeCell ref="B37:D37"/>
    <mergeCell ref="A16:D23"/>
    <mergeCell ref="A73:F76"/>
    <mergeCell ref="B1:D1"/>
    <mergeCell ref="B26:D26"/>
    <mergeCell ref="A29:F34"/>
    <mergeCell ref="A37:A38"/>
    <mergeCell ref="A26:A27"/>
    <mergeCell ref="A1:A2"/>
    <mergeCell ref="A87:A88"/>
    <mergeCell ref="B87:D87"/>
    <mergeCell ref="A90:D91"/>
    <mergeCell ref="A78:A79"/>
    <mergeCell ref="B78:F78"/>
    <mergeCell ref="A81:F8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230e9df3-be65-4c73-a93b-d1236ebd677e">CPCBCR-376464352-128</_dlc_DocId>
    <_dlc_DocIdUrl xmlns="230e9df3-be65-4c73-a93b-d1236ebd677e">
      <Url>https://microsoft.sharepoint.com/teams/celapcbcr/_layouts/15/DocIdRedir.aspx?ID=CPCBCR-376464352-128</Url>
      <Description>CPCBCR-376464352-128</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A4EBA0A1BBC45D4A9A1074727F010C6B" ma:contentTypeVersion="4" ma:contentTypeDescription="Create a new document." ma:contentTypeScope="" ma:versionID="c4da9ce1267db7fd4ba399e2f68838b8">
  <xsd:schema xmlns:xsd="http://www.w3.org/2001/XMLSchema" xmlns:xs="http://www.w3.org/2001/XMLSchema" xmlns:p="http://schemas.microsoft.com/office/2006/metadata/properties" xmlns:ns2="230e9df3-be65-4c73-a93b-d1236ebd677e" xmlns:ns3="c6896e6a-c37a-4d76-91f6-0be19593fac3" targetNamespace="http://schemas.microsoft.com/office/2006/metadata/properties" ma:root="true" ma:fieldsID="4b8cd07f8681fa28ba66f0f39f7ac8ef" ns2:_="" ns3:_="">
    <xsd:import namespace="230e9df3-be65-4c73-a93b-d1236ebd677e"/>
    <xsd:import namespace="c6896e6a-c37a-4d76-91f6-0be19593fac3"/>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element ref="ns3:SharedWithDetails" minOccurs="0"/>
                <xsd:element ref="ns3:LastSharedByUser" minOccurs="0"/>
                <xsd:element ref="ns3:LastSharedBy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6896e6a-c37a-4d76-91f6-0be19593fac3"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LastSharedByUser" ma:index="13" nillable="true" ma:displayName="Last Shared By User" ma:description="" ma:internalName="LastSharedByUser" ma:readOnly="true">
      <xsd:simpleType>
        <xsd:restriction base="dms:Note">
          <xsd:maxLength value="255"/>
        </xsd:restriction>
      </xsd:simpleType>
    </xsd:element>
    <xsd:element name="LastSharedByTime" ma:index="14" nillable="true" ma:displayName="Last Shared By Time" ma:description="" ma:internalName="LastSharedByTime" ma:readOnly="tru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BF33AC-5986-412B-BB5B-A584E0455DAB}">
  <ds:schemaRefs>
    <ds:schemaRef ds:uri="http://schemas.openxmlformats.org/package/2006/metadata/core-properties"/>
    <ds:schemaRef ds:uri="http://purl.org/dc/elements/1.1/"/>
    <ds:schemaRef ds:uri="http://schemas.microsoft.com/office/2006/metadata/properties"/>
    <ds:schemaRef ds:uri="230e9df3-be65-4c73-a93b-d1236ebd677e"/>
    <ds:schemaRef ds:uri="http://purl.org/dc/terms/"/>
    <ds:schemaRef ds:uri="http://schemas.microsoft.com/office/infopath/2007/PartnerControls"/>
    <ds:schemaRef ds:uri="http://schemas.microsoft.com/office/2006/documentManagement/types"/>
    <ds:schemaRef ds:uri="c6896e6a-c37a-4d76-91f6-0be19593fac3"/>
    <ds:schemaRef ds:uri="http://www.w3.org/XML/1998/namespace"/>
    <ds:schemaRef ds:uri="http://purl.org/dc/dcmitype/"/>
  </ds:schemaRefs>
</ds:datastoreItem>
</file>

<file path=customXml/itemProps2.xml><?xml version="1.0" encoding="utf-8"?>
<ds:datastoreItem xmlns:ds="http://schemas.openxmlformats.org/officeDocument/2006/customXml" ds:itemID="{24416697-358D-4DC1-914C-094E8FDA9F0C}">
  <ds:schemaRefs>
    <ds:schemaRef ds:uri="http://schemas.microsoft.com/sharepoint/events"/>
  </ds:schemaRefs>
</ds:datastoreItem>
</file>

<file path=customXml/itemProps3.xml><?xml version="1.0" encoding="utf-8"?>
<ds:datastoreItem xmlns:ds="http://schemas.openxmlformats.org/officeDocument/2006/customXml" ds:itemID="{56E670AF-4A2A-43C0-8903-3DB3C3D2DD90}">
  <ds:schemaRefs>
    <ds:schemaRef ds:uri="http://schemas.microsoft.com/sharepoint/v3/contenttype/forms"/>
  </ds:schemaRefs>
</ds:datastoreItem>
</file>

<file path=customXml/itemProps4.xml><?xml version="1.0" encoding="utf-8"?>
<ds:datastoreItem xmlns:ds="http://schemas.openxmlformats.org/officeDocument/2006/customXml" ds:itemID="{63599225-7C27-441C-8395-67A6643DA3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0e9df3-be65-4c73-a93b-d1236ebd677e"/>
    <ds:schemaRef ds:uri="c6896e6a-c37a-4d76-91f6-0be19593fa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CRRR - 2016 H1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Aditya Bajaj (Cybage Software Inc)</dc:creator>
  <cp:keywords/>
  <dc:description/>
  <cp:lastModifiedBy>Deborah Gates (CELA)</cp:lastModifiedBy>
  <cp:revision/>
  <dcterms:created xsi:type="dcterms:W3CDTF">2015-10-09T16:28:07Z</dcterms:created>
  <dcterms:modified xsi:type="dcterms:W3CDTF">2016-09-17T00:06:42Z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0x010100A4EBA0A1BBC45D4A9A1074727F010C6B</vt:lpwstr>
  </property>
  <property fmtid="{D5CDD505-2E9C-101B-9397-08002B2CF9AE}" pid="3" name="_dlc_DocIdItemGuid">
    <vt:lpwstr>11af9b4a-b06d-4980-89ea-80a58dfc94c3</vt:lpwstr>
  </property>
</Properties>
</file>