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microsoft-my.sharepoint.com/personal/stevelip_microsoft_com/Documents/"/>
    </mc:Choice>
  </mc:AlternateContent>
  <xr:revisionPtr revIDLastSave="0" documentId="8_{4CB49441-F186-4A74-B43C-54B328D5C663}" xr6:coauthVersionLast="31" xr6:coauthVersionMax="31" xr10:uidLastSave="{00000000-0000-0000-0000-000000000000}"/>
  <bookViews>
    <workbookView xWindow="0" yWindow="0" windowWidth="28800" windowHeight="11880" xr2:uid="{D6888162-B249-4450-B957-27E1B21196CB}"/>
  </bookViews>
  <sheets>
    <sheet name="CRRR-H2-2017" sheetId="1" r:id="rId1"/>
    <sheet name="Copyright Top 50" sheetId="2" r:id="rId2"/>
  </sheets>
  <externalReferences>
    <externalReference r:id="rId3"/>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4" i="1" l="1"/>
  <c r="B84" i="1"/>
  <c r="E66" i="1"/>
  <c r="F66" i="1" s="1"/>
  <c r="D66" i="1"/>
  <c r="C66" i="1"/>
  <c r="B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D26" i="1"/>
  <c r="F26" i="1" s="1"/>
  <c r="C26" i="1"/>
  <c r="B26" i="1"/>
  <c r="D13" i="1"/>
  <c r="D12" i="1"/>
  <c r="C12" i="1"/>
  <c r="B12" i="1"/>
  <c r="D11" i="1"/>
  <c r="D10" i="1"/>
  <c r="D9" i="1"/>
  <c r="D8" i="1"/>
  <c r="D7" i="1"/>
  <c r="D6" i="1"/>
  <c r="D5" i="1"/>
  <c r="D4" i="1"/>
  <c r="D3" i="1"/>
  <c r="D84" i="1" l="1"/>
  <c r="E26" i="1"/>
</calcChain>
</file>

<file path=xl/sharedStrings.xml><?xml version="1.0" encoding="utf-8"?>
<sst xmlns="http://schemas.openxmlformats.org/spreadsheetml/2006/main" count="241" uniqueCount="213">
  <si>
    <t>July - Dec 2017</t>
  </si>
  <si>
    <r>
      <rPr>
        <b/>
        <sz val="20"/>
        <color theme="0"/>
        <rFont val="Segoe Light"/>
      </rPr>
      <t>Government Requests for Content Removal</t>
    </r>
    <r>
      <rPr>
        <b/>
        <sz val="11"/>
        <color theme="0"/>
        <rFont val="Segoe Light"/>
      </rPr>
      <t xml:space="preserve"> </t>
    </r>
  </si>
  <si>
    <t xml:space="preserve"> </t>
  </si>
  <si>
    <t>Requests</t>
  </si>
  <si>
    <t>Action Taken</t>
  </si>
  <si>
    <t>Percentage - Action Taken</t>
  </si>
  <si>
    <t>Belgium</t>
  </si>
  <si>
    <t>China</t>
  </si>
  <si>
    <t>France</t>
  </si>
  <si>
    <t>Germany</t>
  </si>
  <si>
    <t>India</t>
  </si>
  <si>
    <t>Netherlands</t>
  </si>
  <si>
    <t>Russia</t>
  </si>
  <si>
    <t>Taiwan</t>
  </si>
  <si>
    <t>United Kingdom</t>
  </si>
  <si>
    <t xml:space="preserve">TOTAL </t>
  </si>
  <si>
    <t>Requests that May Result in Account  Closure</t>
  </si>
  <si>
    <r>
      <t xml:space="preserve">Note: </t>
    </r>
    <r>
      <rPr>
        <sz val="11"/>
        <color theme="1"/>
        <rFont val="Calibri"/>
        <family val="2"/>
        <scheme val="minor"/>
      </rPr>
      <t>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t>
    </r>
    <r>
      <rPr>
        <b/>
        <sz val="11"/>
        <color theme="1"/>
        <rFont val="Calibri"/>
        <family val="2"/>
        <scheme val="minor"/>
      </rPr>
      <t xml:space="preserve">
</t>
    </r>
  </si>
  <si>
    <t xml:space="preserve">Requests </t>
  </si>
  <si>
    <t xml:space="preserve">URLs Requested </t>
  </si>
  <si>
    <t>URLs Accepted</t>
  </si>
  <si>
    <t>URLs Rejected</t>
  </si>
  <si>
    <t xml:space="preserve">Percentage of URLs Accepted </t>
  </si>
  <si>
    <r>
      <rPr>
        <b/>
        <sz val="11"/>
        <color theme="1"/>
        <rFont val="Calibri"/>
        <family val="2"/>
        <scheme val="minor"/>
      </rPr>
      <t xml:space="preserve">Note: </t>
    </r>
    <r>
      <rPr>
        <sz val="11"/>
        <color theme="1"/>
        <rFont val="Calibri"/>
        <family val="2"/>
        <scheme val="minor"/>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percent of the copyright removal requests for Bing for the six-month reporting period. Removal requests for Bing represent about 99% of all copyright removal requests received.</t>
    </r>
    <r>
      <rPr>
        <b/>
        <sz val="11"/>
        <color theme="1"/>
        <rFont val="Calibri"/>
        <family val="2"/>
        <scheme val="minor"/>
      </rPr>
      <t xml:space="preserve">
</t>
    </r>
  </si>
  <si>
    <t>Requests Received and Processed</t>
  </si>
  <si>
    <t>URLs Requested</t>
  </si>
  <si>
    <t>Percentage of URLs Accepted</t>
  </si>
  <si>
    <t>austria</t>
  </si>
  <si>
    <t>belgium</t>
  </si>
  <si>
    <t>bulgaria</t>
  </si>
  <si>
    <t>croatia</t>
  </si>
  <si>
    <t>czech_republic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</si>
  <si>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</si>
  <si>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</si>
  <si>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</si>
  <si>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</si>
  <si>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</si>
  <si>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</si>
  <si>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</si>
  <si>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</si>
  <si>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</si>
  <si>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</si>
  <si>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</si>
  <si>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</si>
  <si>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</si>
  <si>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</si>
  <si>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</si>
  <si>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</si>
  <si>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</si>
  <si>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</si>
  <si>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russia</t>
  </si>
  <si>
    <t>slovakia</t>
  </si>
  <si>
    <t>slovenia</t>
  </si>
  <si>
    <t>spain</t>
  </si>
  <si>
    <t>sweden</t>
  </si>
  <si>
    <t>switzerland</t>
  </si>
  <si>
    <t>united_kingdom</t>
  </si>
  <si>
    <t>TOTAL</t>
  </si>
  <si>
    <r>
      <rPr>
        <b/>
        <sz val="11"/>
        <color theme="1"/>
        <rFont val="Calibri"/>
        <family val="2"/>
        <scheme val="minor"/>
      </rPr>
      <t>Note</t>
    </r>
    <r>
      <rPr>
        <sz val="11"/>
        <color theme="1"/>
        <rFont val="Calibri"/>
        <family val="2"/>
        <scheme val="minor"/>
      </rPr>
      <t xml:space="preserve">: This table shows the number of URLs that were accepted and rejected for European and Russian requests received between July 1 and December 31, 2017 that were processed as of February 15, 2018. The number of URLs accepted and rejected may not reflect requests still pending review as of February 15, 2018. For example, processing delays may result if more information is needed to complete the review on a request.
</t>
    </r>
  </si>
  <si>
    <t>May 2014 - December 2017</t>
  </si>
  <si>
    <r>
      <rPr>
        <b/>
        <sz val="20"/>
        <color theme="0"/>
        <rFont val="Segoe Light"/>
      </rPr>
      <t xml:space="preserve">Cumulative "Right to be Forgotten" Requests </t>
    </r>
    <r>
      <rPr>
        <b/>
        <sz val="11"/>
        <color theme="0"/>
        <rFont val="Segoe Light"/>
      </rPr>
      <t xml:space="preserve"> </t>
    </r>
    <r>
      <rPr>
        <b/>
        <sz val="11"/>
        <color rgb="FFFF0000"/>
        <rFont val="Segoe Light"/>
      </rPr>
      <t xml:space="preserve"> </t>
    </r>
  </si>
  <si>
    <t xml:space="preserve">Note: This table shows the number of URLs that were accepted and rejected for European and Russian requests received between May 2014 and December 31, 2017 that were processed as of February 15, 2018. The number of URLs accepted and rejected may not reflect requests still pending review as of February 15, 2018. For example, processing delays may result if more information is needed to complete the review on a request.
</t>
  </si>
  <si>
    <r>
      <rPr>
        <b/>
        <sz val="20"/>
        <color theme="0"/>
        <rFont val="Segoe Light"/>
      </rPr>
      <t>Revenge Porn' Removal Requests</t>
    </r>
    <r>
      <rPr>
        <b/>
        <sz val="11"/>
        <color theme="0"/>
        <rFont val="Segoe Light"/>
      </rPr>
      <t xml:space="preserve"> </t>
    </r>
  </si>
  <si>
    <t>Requests Reported</t>
  </si>
  <si>
    <t>Requests Accepted</t>
  </si>
  <si>
    <t>Percentage of Requests Accepted</t>
  </si>
  <si>
    <r>
      <t>Note:</t>
    </r>
    <r>
      <rPr>
        <sz val="11"/>
        <color theme="1"/>
        <rFont val="Calibri"/>
        <family val="2"/>
        <scheme val="minor"/>
      </rPr>
      <t xml:space="preserve"> Numbers are aggregated across Bing, OneDrive, and Xbox Live for which a content removal request was received during this reporting period. </t>
    </r>
  </si>
  <si>
    <t>Reporting Organization</t>
  </si>
  <si>
    <t>Url Count</t>
  </si>
  <si>
    <t>Copyright Owner</t>
  </si>
  <si>
    <t>Domain</t>
  </si>
  <si>
    <t>BPI (BRITISH RECORDED MUSIC INDUSTRY) LIMITED</t>
  </si>
  <si>
    <t>British Recorded Music Industry (BPI) Ltd</t>
  </si>
  <si>
    <t>stafaband.info</t>
  </si>
  <si>
    <t>Remove Your Media (RYM)</t>
  </si>
  <si>
    <t>VIZ Media LLC</t>
  </si>
  <si>
    <t>chomikuj.pl</t>
  </si>
  <si>
    <t>Aiplex Software Private Limited</t>
  </si>
  <si>
    <t>Comeso</t>
  </si>
  <si>
    <t>mangapark.me</t>
  </si>
  <si>
    <t>FOX</t>
  </si>
  <si>
    <t>nwanime.tv</t>
  </si>
  <si>
    <t>Fox - Mark Monitor</t>
  </si>
  <si>
    <t>MX International Inc</t>
  </si>
  <si>
    <t>tmp.mangaeden.com</t>
  </si>
  <si>
    <t>Federation Against Copyright Theft</t>
  </si>
  <si>
    <t>Viacom18 Media Private Limited</t>
  </si>
  <si>
    <t>ketomob.com</t>
  </si>
  <si>
    <t>MarkMonitor</t>
  </si>
  <si>
    <t>FUNimation Entertainment</t>
  </si>
  <si>
    <t>manga.nineanime.com</t>
  </si>
  <si>
    <t>The Walt Disney Company</t>
  </si>
  <si>
    <t>Japan Creative Contents Alliance LLC</t>
  </si>
  <si>
    <t>mangadoom.co</t>
  </si>
  <si>
    <t>IP-Echelon</t>
  </si>
  <si>
    <t>Entertainment One</t>
  </si>
  <si>
    <t>minhateca.com.br</t>
  </si>
  <si>
    <t>NBC Universal</t>
  </si>
  <si>
    <t>SUN TV Network Limited#TAB#</t>
  </si>
  <si>
    <t>mangahere.co</t>
  </si>
  <si>
    <t>Markscan</t>
  </si>
  <si>
    <t>StudioCanal</t>
  </si>
  <si>
    <t>ninemanga.com</t>
  </si>
  <si>
    <t>DMCA Force</t>
  </si>
  <si>
    <t>Sony Pictures Networks India Private Limited</t>
  </si>
  <si>
    <t>tenmanga.com</t>
  </si>
  <si>
    <t>Marketly</t>
  </si>
  <si>
    <t>waptrick.io</t>
  </si>
  <si>
    <t>NBCUniversal Media</t>
  </si>
  <si>
    <t>vmusice.net</t>
  </si>
  <si>
    <t>Suren Ter Saakov</t>
  </si>
  <si>
    <t>SUN TV Network Limited</t>
  </si>
  <si>
    <t>taadd.com</t>
  </si>
  <si>
    <t>RIAA</t>
  </si>
  <si>
    <t>Viacom 18 Media Pvt. Ltd.</t>
  </si>
  <si>
    <t>mp3okay.com</t>
  </si>
  <si>
    <t>Entura International</t>
  </si>
  <si>
    <t>mp3.teledyski.info</t>
  </si>
  <si>
    <t>Rico Management</t>
  </si>
  <si>
    <t>Aniplex of America Inc</t>
  </si>
  <si>
    <t>mangafreak.com</t>
  </si>
  <si>
    <t>[Blank]</t>
  </si>
  <si>
    <t>Nozomient</t>
  </si>
  <si>
    <t>en.ninemanga.com</t>
  </si>
  <si>
    <t>IP Arrow LLC</t>
  </si>
  <si>
    <t>Amazon Seller Services Pvt. Ltd.</t>
  </si>
  <si>
    <t>mangareaders.org</t>
  </si>
  <si>
    <t>Attributor</t>
  </si>
  <si>
    <t>Viacom Inc.</t>
  </si>
  <si>
    <t>ww2.animeram.cc</t>
  </si>
  <si>
    <t>MG Premium Ltd.</t>
  </si>
  <si>
    <t>Paramount Pictures Corporation</t>
  </si>
  <si>
    <t>mp3facebook.com</t>
  </si>
  <si>
    <t>Mermaid Studios</t>
  </si>
  <si>
    <t>TVB USA Inc</t>
  </si>
  <si>
    <t>krafta.info</t>
  </si>
  <si>
    <t>JHDV LTD</t>
  </si>
  <si>
    <t>FYCash</t>
  </si>
  <si>
    <t>muzofon.com</t>
  </si>
  <si>
    <t>WILL Co., Ltd.</t>
  </si>
  <si>
    <t>Dreamroom Productions, Inc.</t>
  </si>
  <si>
    <t>direct.mangaeden.com</t>
  </si>
  <si>
    <t xml:space="preserve">Viacom18 Media Private Limited </t>
  </si>
  <si>
    <t>RIAA Member Companies</t>
  </si>
  <si>
    <t>mangabb.co</t>
  </si>
  <si>
    <t>Web Sheriff</t>
  </si>
  <si>
    <t>Novi Digital Entertainment Pvt. Ltd.</t>
  </si>
  <si>
    <t>freemp3now.org</t>
  </si>
  <si>
    <t>Morganelli Group LLC</t>
  </si>
  <si>
    <t>Sony Pictures Networks India Private Limited#TAB#</t>
  </si>
  <si>
    <t>gorillavid.in</t>
  </si>
  <si>
    <t>DcP - Digital Content Protection Srl</t>
  </si>
  <si>
    <t>Camgirl Antipiracy</t>
  </si>
  <si>
    <t>zmusic.mobi</t>
  </si>
  <si>
    <t>ITMPA</t>
  </si>
  <si>
    <t>www2.mymangalist.org</t>
  </si>
  <si>
    <t>RightBlaster</t>
  </si>
  <si>
    <t>Home Box Office, Inc.</t>
  </si>
  <si>
    <t>www1.manga3.net</t>
  </si>
  <si>
    <t>DMCA Solutions</t>
  </si>
  <si>
    <t>Madman Entertainment Pty Ltd</t>
  </si>
  <si>
    <t>w1.goodmanga.net</t>
  </si>
  <si>
    <t>Abercrombie &amp; Fitch - Marketly</t>
  </si>
  <si>
    <t>Bang Bros</t>
  </si>
  <si>
    <t>mp3skull.to</t>
  </si>
  <si>
    <t>fifthfreedom GmbH</t>
  </si>
  <si>
    <t>Warner Bros. Entertainment Inc.</t>
  </si>
  <si>
    <t>buyu2085.com</t>
  </si>
  <si>
    <t>Stigma Search LLC</t>
  </si>
  <si>
    <t>CBS</t>
  </si>
  <si>
    <t>mp3ostrov.com</t>
  </si>
  <si>
    <t>Lionsgate</t>
  </si>
  <si>
    <t>4shared.com</t>
  </si>
  <si>
    <t>Record Nanny</t>
  </si>
  <si>
    <t>Business Software Association</t>
  </si>
  <si>
    <t>mangabackup.com</t>
  </si>
  <si>
    <t>Turner Broadcasting System, Inc.</t>
  </si>
  <si>
    <t>ololo.fm</t>
  </si>
  <si>
    <t xml:space="preserve">Covington </t>
  </si>
  <si>
    <t>ESA</t>
  </si>
  <si>
    <t>ss8040com.com</t>
  </si>
  <si>
    <t>Serious-Cash</t>
  </si>
  <si>
    <t>mymangapanda.info</t>
  </si>
  <si>
    <t>Test</t>
  </si>
  <si>
    <t>DirecTech Inc.</t>
  </si>
  <si>
    <t>mp3days.net</t>
  </si>
  <si>
    <t>Sony Pictures Entertainment</t>
  </si>
  <si>
    <t>mp3skull.cr</t>
  </si>
  <si>
    <t>PiracyTakedown</t>
  </si>
  <si>
    <t>Saavn</t>
  </si>
  <si>
    <t>ww1.mangareaders.org</t>
  </si>
  <si>
    <t>DrNajeebLectures.com</t>
  </si>
  <si>
    <t>Monger Cash</t>
  </si>
  <si>
    <t>waptrick.com</t>
  </si>
  <si>
    <t>Takedown Czar</t>
  </si>
  <si>
    <t>AMC Film Holdings</t>
  </si>
  <si>
    <t>mangaeden.com</t>
  </si>
  <si>
    <t>CHRISTIAN LOUBOUTIN</t>
  </si>
  <si>
    <t>Terry Costa, Inc.</t>
  </si>
  <si>
    <t>mp3juices.re</t>
  </si>
  <si>
    <t>Mulberry Company (Design) Limited</t>
  </si>
  <si>
    <t>IFc Films</t>
  </si>
  <si>
    <t>mangahome.com</t>
  </si>
  <si>
    <t>XFC Inc.</t>
  </si>
  <si>
    <t>American Clothing Express Inc</t>
  </si>
  <si>
    <t>mangahere.cc</t>
  </si>
  <si>
    <t>Niki Skyler</t>
  </si>
  <si>
    <t>m.taadd.com</t>
  </si>
  <si>
    <t>APDIF - Mexico</t>
  </si>
  <si>
    <t>Netflix</t>
  </si>
  <si>
    <t>m.mangatown.com</t>
  </si>
  <si>
    <t>Copyright Removal Requests</t>
  </si>
  <si>
    <t>"Right to be Forgotten"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</si>
</sst>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 #,##0_-;_-* &quot;-&quot;??_-;_-@_-"/>
  </numFmts>
  <fonts count="20">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theme="1"/>
      <name val="Segoe "/>
    </font>
    <font>
      <b/>
      <sz val="11"/>
      <color theme="0"/>
      <name val="Segoe Light"/>
    </font>
    <font>
      <b/>
      <sz val="20"/>
      <color theme="0"/>
      <name val="Segoe Light"/>
    </font>
    <font>
      <b/>
      <sz val="14"/>
      <color theme="1" tint="0.249977111117893"/>
      <name val="Segoe  "/>
    </font>
    <font>
      <b/>
      <sz val="14"/>
      <color theme="1" tint="0.249977111117893"/>
      <name val="Segoe"/>
    </font>
    <font>
      <b/>
      <sz val="11"/>
      <name val="Segoe UI"/>
      <family val="2"/>
    </font>
    <font>
      <b/>
      <sz val="11"/>
      <color theme="1"/>
      <name val="Segoe  "/>
    </font>
    <font>
      <b/>
      <sz val="11"/>
      <color theme="1"/>
      <name val="Segoe"/>
    </font>
    <font>
      <b/>
      <sz val="14"/>
      <color theme="0"/>
      <name val="Segoe  "/>
    </font>
    <font>
      <b/>
      <sz val="11"/>
      <name val="Segoe "/>
    </font>
    <font>
      <b/>
      <sz val="11"/>
      <color rgb="FFFF0000"/>
      <name val="Segoe Light"/>
    </font>
    <font>
      <b/>
      <sz val="11"/>
      <color theme="0"/>
      <name val="Segoe  "/>
    </font>
    <font>
      <b/>
      <sz val="11"/>
      <color theme="1" tint="0.249977111117893"/>
      <name val="Segoe  "/>
    </font>
    <font>
      <b/>
      <sz val="11"/>
      <color theme="0"/>
      <name val="Helvetica Neue"/>
    </font>
  </fonts>
  <fills count="15">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rgb="FFFEF291"/>
        <bgColor indexed="64"/>
      </patternFill>
    </fill>
    <fill>
      <patternFill patternType="solid">
        <fgColor rgb="FF404040"/>
        <bgColor indexed="64"/>
      </patternFill>
    </fill>
    <fill>
      <patternFill patternType="solid">
        <fgColor theme="2" tint="-0.749992370372631"/>
        <bgColor indexed="64"/>
      </patternFill>
    </fill>
    <fill>
      <patternFill patternType="solid">
        <fgColor rgb="FFF17736"/>
        <bgColor indexed="64"/>
      </patternFill>
    </fill>
    <fill>
      <patternFill patternType="solid">
        <fgColor theme="1" tint="0.249977111117893"/>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1" tint="0.14999847407452621"/>
        <bgColor indexed="64"/>
      </patternFill>
    </fill>
    <fill>
      <patternFill patternType="solid">
        <fgColor theme="4" tint="0.59999389629810485"/>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cellStyleXfs>
  <cellXfs count="83">
    <xf numFmtId="0" fontId="0" fillId="0" borderId="0" xfId="0"/>
    <xf numFmtId="0" fontId="0" fillId="0" borderId="0" xfId="0" applyFont="1"/>
    <xf numFmtId="0" fontId="9" fillId="5" borderId="6" xfId="0" applyFont="1" applyFill="1" applyBorder="1" applyAlignment="1">
      <alignment horizontal="center" vertical="center" wrapText="1" shrinkToFit="1"/>
    </xf>
    <xf numFmtId="0" fontId="10" fillId="5" borderId="6" xfId="0" applyFont="1" applyFill="1" applyBorder="1" applyAlignment="1">
      <alignment horizontal="center" vertical="center" wrapText="1" shrinkToFit="1"/>
    </xf>
    <xf numFmtId="0" fontId="11" fillId="0" borderId="7" xfId="0" applyFont="1" applyFill="1" applyBorder="1" applyAlignment="1">
      <alignment horizontal="center" vertical="center" wrapText="1" shrinkToFit="1"/>
    </xf>
    <xf numFmtId="0" fontId="12" fillId="0" borderId="6" xfId="0" applyFont="1" applyFill="1" applyBorder="1" applyAlignment="1">
      <alignment horizontal="right" vertical="center" wrapText="1" shrinkToFit="1"/>
    </xf>
    <xf numFmtId="9" fontId="13" fillId="0" borderId="6" xfId="0" applyNumberFormat="1" applyFont="1" applyFill="1" applyBorder="1" applyAlignment="1">
      <alignment horizontal="right" vertical="center" wrapText="1" shrinkToFit="1"/>
    </xf>
    <xf numFmtId="0" fontId="13" fillId="0" borderId="6" xfId="0" applyFont="1" applyFill="1" applyBorder="1" applyAlignment="1">
      <alignment horizontal="right" vertical="center" wrapText="1" shrinkToFit="1"/>
    </xf>
    <xf numFmtId="0" fontId="3" fillId="0" borderId="0" xfId="0" applyFont="1"/>
    <xf numFmtId="0" fontId="13" fillId="0" borderId="6" xfId="0" applyNumberFormat="1" applyFont="1" applyFill="1" applyBorder="1" applyAlignment="1">
      <alignment horizontal="right" vertical="center" wrapText="1" shrinkToFit="1"/>
    </xf>
    <xf numFmtId="0" fontId="14" fillId="6" borderId="2" xfId="0" applyFont="1" applyFill="1" applyBorder="1" applyAlignment="1">
      <alignment vertical="center"/>
    </xf>
    <xf numFmtId="41" fontId="14" fillId="6" borderId="6" xfId="0" applyNumberFormat="1" applyFont="1" applyFill="1" applyBorder="1" applyAlignment="1">
      <alignment horizontal="right" vertical="center"/>
    </xf>
    <xf numFmtId="9" fontId="14" fillId="7" borderId="6" xfId="0" applyNumberFormat="1" applyFont="1" applyFill="1" applyBorder="1" applyAlignment="1">
      <alignment horizontal="right" vertical="center" wrapText="1" shrinkToFit="1"/>
    </xf>
    <xf numFmtId="0" fontId="0" fillId="0" borderId="0" xfId="0" applyFont="1" applyAlignment="1">
      <alignment vertical="center"/>
    </xf>
    <xf numFmtId="0" fontId="14" fillId="6" borderId="2" xfId="0" applyFont="1" applyFill="1" applyBorder="1" applyAlignment="1">
      <alignment vertical="center" wrapText="1"/>
    </xf>
    <xf numFmtId="0" fontId="14" fillId="6" borderId="6" xfId="0" applyNumberFormat="1" applyFont="1" applyFill="1" applyBorder="1" applyAlignment="1">
      <alignment horizontal="right" vertical="center"/>
    </xf>
    <xf numFmtId="0" fontId="7" fillId="8" borderId="4" xfId="0" applyFont="1" applyFill="1" applyBorder="1" applyAlignment="1">
      <alignment horizontal="center" vertical="center" wrapText="1" shrinkToFit="1"/>
    </xf>
    <xf numFmtId="0" fontId="10" fillId="5" borderId="5" xfId="0" applyFont="1" applyFill="1" applyBorder="1" applyAlignment="1">
      <alignment horizontal="center" vertical="center" wrapText="1" shrinkToFit="1"/>
    </xf>
    <xf numFmtId="0" fontId="17" fillId="6" borderId="6" xfId="0" applyFont="1" applyFill="1" applyBorder="1"/>
    <xf numFmtId="3" fontId="17" fillId="9" borderId="6" xfId="0" applyNumberFormat="1" applyFont="1" applyFill="1" applyBorder="1" applyAlignment="1">
      <alignment horizontal="right" vertical="center" wrapText="1" shrinkToFit="1"/>
    </xf>
    <xf numFmtId="10" fontId="17" fillId="9" borderId="6" xfId="0" applyNumberFormat="1" applyFont="1" applyFill="1" applyBorder="1" applyAlignment="1">
      <alignment horizontal="right" vertical="center"/>
    </xf>
    <xf numFmtId="0" fontId="9" fillId="2" borderId="5" xfId="3" applyFont="1" applyBorder="1" applyAlignment="1">
      <alignment horizontal="left" vertical="top" wrapText="1" shrinkToFit="1"/>
    </xf>
    <xf numFmtId="0" fontId="0" fillId="0" borderId="15" xfId="0" applyFont="1" applyBorder="1"/>
    <xf numFmtId="0" fontId="0" fillId="0" borderId="16" xfId="0" applyFont="1" applyBorder="1"/>
    <xf numFmtId="3" fontId="0" fillId="0" borderId="16" xfId="0" applyNumberFormat="1" applyFont="1" applyBorder="1"/>
    <xf numFmtId="9" fontId="18" fillId="10" borderId="6" xfId="3" applyNumberFormat="1" applyFont="1" applyFill="1" applyBorder="1" applyAlignment="1">
      <alignment horizontal="right" vertical="center" wrapText="1" shrinkToFit="1"/>
    </xf>
    <xf numFmtId="0" fontId="0" fillId="11" borderId="15" xfId="0" applyFont="1" applyFill="1" applyBorder="1"/>
    <xf numFmtId="0" fontId="0" fillId="11" borderId="16" xfId="0" applyFont="1" applyFill="1" applyBorder="1"/>
    <xf numFmtId="3" fontId="0" fillId="11" borderId="16" xfId="0" applyNumberFormat="1" applyFont="1" applyFill="1" applyBorder="1"/>
    <xf numFmtId="164" fontId="2" fillId="12" borderId="13" xfId="1" applyNumberFormat="1" applyFont="1" applyFill="1" applyBorder="1"/>
    <xf numFmtId="9" fontId="19" fillId="13" borderId="6" xfId="2" applyFont="1" applyFill="1" applyBorder="1"/>
    <xf numFmtId="0" fontId="0" fillId="0" borderId="0" xfId="0" applyFont="1" applyBorder="1"/>
    <xf numFmtId="164" fontId="0" fillId="0" borderId="0" xfId="1" applyNumberFormat="1" applyFont="1" applyBorder="1"/>
    <xf numFmtId="164" fontId="0" fillId="0" borderId="13" xfId="1" applyNumberFormat="1" applyFont="1" applyBorder="1"/>
    <xf numFmtId="0" fontId="18" fillId="10" borderId="0" xfId="3" applyNumberFormat="1" applyFont="1" applyFill="1" applyBorder="1" applyAlignment="1">
      <alignment horizontal="right" vertical="center" wrapText="1" shrinkToFit="1"/>
    </xf>
    <xf numFmtId="0" fontId="17" fillId="6" borderId="2" xfId="0" applyFont="1" applyFill="1" applyBorder="1" applyAlignment="1">
      <alignment vertical="center"/>
    </xf>
    <xf numFmtId="41" fontId="17" fillId="6" borderId="6" xfId="0" applyNumberFormat="1" applyFont="1" applyFill="1" applyBorder="1" applyAlignment="1">
      <alignment horizontal="right" vertical="center"/>
    </xf>
    <xf numFmtId="9" fontId="17" fillId="7" borderId="6" xfId="0" applyNumberFormat="1" applyFont="1" applyFill="1" applyBorder="1" applyAlignment="1">
      <alignment horizontal="right" vertical="center" wrapText="1" shrinkToFit="1"/>
    </xf>
    <xf numFmtId="0" fontId="4" fillId="0" borderId="0" xfId="0" applyFont="1" applyFill="1"/>
    <xf numFmtId="0" fontId="4" fillId="14" borderId="0" xfId="0" applyFont="1" applyFill="1"/>
    <xf numFmtId="0" fontId="4" fillId="0" borderId="0" xfId="0" applyFont="1"/>
    <xf numFmtId="0" fontId="0" fillId="14" borderId="0" xfId="0" applyFill="1"/>
    <xf numFmtId="0" fontId="0" fillId="0" borderId="15" xfId="0" applyFont="1" applyFill="1" applyBorder="1"/>
    <xf numFmtId="1" fontId="0" fillId="0" borderId="16" xfId="0" applyNumberFormat="1" applyFont="1" applyFill="1" applyBorder="1"/>
    <xf numFmtId="0" fontId="1" fillId="0" borderId="0" xfId="0" applyFont="1" applyFill="1"/>
    <xf numFmtId="0" fontId="0" fillId="0" borderId="0" xfId="0" applyFill="1"/>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7" fillId="3" borderId="2" xfId="4" applyFont="1" applyBorder="1" applyAlignment="1">
      <alignment horizontal="center" vertical="center" wrapText="1" shrinkToFit="1"/>
    </xf>
    <xf numFmtId="0" fontId="7" fillId="3" borderId="3" xfId="4" applyFont="1" applyBorder="1" applyAlignment="1">
      <alignment horizontal="center" vertical="center" wrapText="1" shrinkToFit="1"/>
    </xf>
    <xf numFmtId="0" fontId="7" fillId="3" borderId="4" xfId="4" applyFont="1" applyBorder="1" applyAlignment="1">
      <alignment horizontal="center" vertical="center" wrapText="1" shrinkToFit="1"/>
    </xf>
    <xf numFmtId="0" fontId="4" fillId="0" borderId="0" xfId="0" applyFont="1" applyAlignment="1">
      <alignment horizont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8" fillId="8" borderId="2" xfId="0" applyFont="1" applyFill="1" applyBorder="1" applyAlignment="1">
      <alignment horizontal="center" vertical="center" shrinkToFit="1"/>
    </xf>
    <xf numFmtId="0" fontId="7" fillId="8" borderId="3" xfId="0" applyFont="1" applyFill="1" applyBorder="1" applyAlignment="1">
      <alignment horizontal="center" vertical="center" shrinkToFi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7" fillId="3" borderId="2" xfId="4" quotePrefix="1" applyFont="1" applyBorder="1" applyAlignment="1">
      <alignment horizontal="center" vertical="center" wrapText="1" shrinkToFit="1"/>
    </xf>
    <xf numFmtId="0" fontId="7" fillId="3" borderId="3" xfId="4" quotePrefix="1" applyFont="1" applyBorder="1" applyAlignment="1">
      <alignment horizontal="center" vertical="center" wrapText="1" shrinkToFit="1"/>
    </xf>
    <xf numFmtId="0" fontId="4" fillId="0" borderId="6" xfId="0" applyFont="1" applyBorder="1" applyAlignment="1">
      <alignment horizontal="left" vertical="top" wrapText="1"/>
    </xf>
    <xf numFmtId="0" fontId="8" fillId="4" borderId="2" xfId="5" applyFont="1" applyBorder="1" applyAlignment="1">
      <alignment vertical="center" wrapText="1" shrinkToFit="1"/>
    </xf>
    <xf numFmtId="0" fontId="7" fillId="4" borderId="3" xfId="5" applyFont="1" applyBorder="1" applyAlignment="1">
      <alignment vertical="center" wrapText="1" shrinkToFit="1"/>
    </xf>
    <xf numFmtId="0" fontId="7" fillId="4" borderId="4" xfId="5" applyFont="1" applyBorder="1" applyAlignment="1">
      <alignment vertical="center" wrapText="1" shrinkToFit="1"/>
    </xf>
    <xf numFmtId="0" fontId="7" fillId="4" borderId="2" xfId="5" applyFont="1" applyBorder="1" applyAlignment="1">
      <alignment horizontal="left" vertical="center" wrapText="1" shrinkToFit="1"/>
    </xf>
    <xf numFmtId="0" fontId="7" fillId="4" borderId="3" xfId="5" applyFont="1" applyBorder="1" applyAlignment="1">
      <alignment horizontal="left" vertical="center" wrapText="1" shrinkToFit="1"/>
    </xf>
    <xf numFmtId="0" fontId="7" fillId="4" borderId="4" xfId="5" applyFont="1" applyBorder="1" applyAlignment="1">
      <alignment horizontal="left" vertical="center" wrapText="1" shrinkToFit="1"/>
    </xf>
  </cellXfs>
  <cellStyles count="6">
    <cellStyle name="20% - Accent1" xfId="3" builtinId="30"/>
    <cellStyle name="Accent4" xfId="4" builtinId="41"/>
    <cellStyle name="Accent5" xfId="5" builtinId="45"/>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crosoft.sharepoint.com/teams/BingTransparencyReporting/Shared%20Documents/2017H2/FinalB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Data"/>
      <sheetName val="WEB COPY- BING"/>
      <sheetName val="WEB COPY- ALL UP"/>
      <sheetName val="Top Reporting Orgs"/>
      <sheetName val="Top Owners"/>
      <sheetName val="Top Hosts"/>
    </sheetNames>
    <sheetDataSet>
      <sheetData sheetId="0">
        <row r="3">
          <cell r="B3">
            <v>127703166</v>
          </cell>
          <cell r="C3">
            <v>127570775</v>
          </cell>
          <cell r="E3">
            <v>19151385</v>
          </cell>
        </row>
        <row r="8">
          <cell r="E8">
            <v>438</v>
          </cell>
          <cell r="F8">
            <v>271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67724-1345-44BD-9894-64913C3101C4}">
  <dimension ref="A1:J86"/>
  <sheetViews>
    <sheetView tabSelected="1" topLeftCell="A36" zoomScale="90" zoomScaleNormal="90" workbookViewId="0">
      <selection activeCell="M56" sqref="M56"/>
    </sheetView>
  </sheetViews>
  <sheetFormatPr defaultColWidth="8.85546875" defaultRowHeight="15"/>
  <cols>
    <col min="1" max="1" width="19" style="1" customWidth="1"/>
    <col min="2" max="3" width="18" style="1" customWidth="1"/>
    <col min="4" max="4" width="16" style="1" customWidth="1"/>
    <col min="5" max="5" width="31.85546875" style="1" customWidth="1"/>
    <col min="6" max="6" width="18" style="1" customWidth="1"/>
    <col min="7" max="7" width="20.42578125" style="1" customWidth="1"/>
    <col min="8" max="16384" width="8.85546875" style="1"/>
  </cols>
  <sheetData>
    <row r="1" spans="1:10" ht="72.75" customHeight="1">
      <c r="A1" s="46" t="s">
        <v>0</v>
      </c>
      <c r="B1" s="48" t="s">
        <v>1</v>
      </c>
      <c r="C1" s="49"/>
      <c r="D1" s="50"/>
      <c r="F1" s="51" t="s">
        <v>2</v>
      </c>
      <c r="G1" s="51"/>
      <c r="H1" s="51"/>
      <c r="I1" s="51"/>
      <c r="J1" s="51"/>
    </row>
    <row r="2" spans="1:10" ht="54">
      <c r="A2" s="47"/>
      <c r="B2" s="2" t="s">
        <v>3</v>
      </c>
      <c r="C2" s="2" t="s">
        <v>4</v>
      </c>
      <c r="D2" s="3" t="s">
        <v>5</v>
      </c>
      <c r="F2" s="51"/>
      <c r="G2" s="51"/>
      <c r="H2" s="51"/>
      <c r="I2" s="51"/>
      <c r="J2" s="51"/>
    </row>
    <row r="3" spans="1:10" ht="16.5">
      <c r="A3" s="4" t="s">
        <v>6</v>
      </c>
      <c r="B3" s="5">
        <v>13</v>
      </c>
      <c r="C3" s="5">
        <v>1</v>
      </c>
      <c r="D3" s="6">
        <f>C3/B3</f>
        <v>7.6923076923076927E-2</v>
      </c>
      <c r="F3" s="51"/>
      <c r="G3" s="51"/>
      <c r="H3" s="51"/>
      <c r="I3" s="51"/>
      <c r="J3" s="51"/>
    </row>
    <row r="4" spans="1:10" ht="16.5">
      <c r="A4" s="4" t="s">
        <v>7</v>
      </c>
      <c r="B4" s="7">
        <v>406</v>
      </c>
      <c r="C4" s="7">
        <v>343</v>
      </c>
      <c r="D4" s="6">
        <f>C4/B4</f>
        <v>0.84482758620689657</v>
      </c>
      <c r="E4" s="8"/>
      <c r="F4" s="51"/>
      <c r="G4" s="51"/>
      <c r="H4" s="51"/>
      <c r="I4" s="51"/>
      <c r="J4" s="51"/>
    </row>
    <row r="5" spans="1:10" ht="16.5">
      <c r="A5" s="4" t="s">
        <v>8</v>
      </c>
      <c r="B5" s="9">
        <v>65</v>
      </c>
      <c r="C5" s="7">
        <v>56</v>
      </c>
      <c r="D5" s="6">
        <f>C5/B5</f>
        <v>0.86153846153846159</v>
      </c>
      <c r="E5" s="8"/>
      <c r="F5" s="51"/>
      <c r="G5" s="51"/>
      <c r="H5" s="51"/>
      <c r="I5" s="51"/>
      <c r="J5" s="51"/>
    </row>
    <row r="6" spans="1:10" ht="16.5">
      <c r="A6" s="4" t="s">
        <v>9</v>
      </c>
      <c r="B6" s="9">
        <v>7</v>
      </c>
      <c r="C6" s="7">
        <v>7</v>
      </c>
      <c r="D6" s="6">
        <f t="shared" ref="D6:D13" si="0">C6/B6</f>
        <v>1</v>
      </c>
      <c r="E6" s="8"/>
      <c r="F6" s="51"/>
      <c r="G6" s="51"/>
      <c r="H6" s="51"/>
      <c r="I6" s="51"/>
      <c r="J6" s="51"/>
    </row>
    <row r="7" spans="1:10" ht="16.5">
      <c r="A7" s="4" t="s">
        <v>10</v>
      </c>
      <c r="B7" s="9">
        <v>2</v>
      </c>
      <c r="C7" s="7">
        <v>1</v>
      </c>
      <c r="D7" s="6">
        <f t="shared" si="0"/>
        <v>0.5</v>
      </c>
      <c r="E7" s="8"/>
      <c r="F7" s="51"/>
      <c r="G7" s="51"/>
      <c r="H7" s="51"/>
      <c r="I7" s="51"/>
      <c r="J7" s="51"/>
    </row>
    <row r="8" spans="1:10" ht="16.5">
      <c r="A8" s="4" t="s">
        <v>11</v>
      </c>
      <c r="B8" s="9">
        <v>20</v>
      </c>
      <c r="C8" s="7">
        <v>11</v>
      </c>
      <c r="D8" s="6">
        <f t="shared" si="0"/>
        <v>0.55000000000000004</v>
      </c>
      <c r="E8" s="8"/>
      <c r="F8" s="51"/>
      <c r="G8" s="51"/>
      <c r="H8" s="51"/>
      <c r="I8" s="51"/>
      <c r="J8" s="51"/>
    </row>
    <row r="9" spans="1:10" ht="16.5">
      <c r="A9" s="4" t="s">
        <v>12</v>
      </c>
      <c r="B9" s="9">
        <v>59</v>
      </c>
      <c r="C9" s="7">
        <v>22</v>
      </c>
      <c r="D9" s="6">
        <f t="shared" si="0"/>
        <v>0.3728813559322034</v>
      </c>
      <c r="E9" s="8"/>
      <c r="F9" s="51"/>
      <c r="G9" s="51"/>
      <c r="H9" s="51"/>
      <c r="I9" s="51"/>
      <c r="J9" s="51"/>
    </row>
    <row r="10" spans="1:10" ht="16.5">
      <c r="A10" s="4" t="s">
        <v>13</v>
      </c>
      <c r="B10" s="9">
        <v>1</v>
      </c>
      <c r="C10" s="7">
        <v>1</v>
      </c>
      <c r="D10" s="6">
        <f t="shared" si="0"/>
        <v>1</v>
      </c>
      <c r="E10" s="8"/>
      <c r="F10" s="51"/>
      <c r="G10" s="51"/>
      <c r="H10" s="51"/>
      <c r="I10" s="51"/>
      <c r="J10" s="51"/>
    </row>
    <row r="11" spans="1:10" ht="16.5">
      <c r="A11" s="4" t="s">
        <v>14</v>
      </c>
      <c r="B11" s="9">
        <v>52</v>
      </c>
      <c r="C11" s="7">
        <v>30</v>
      </c>
      <c r="D11" s="6">
        <f t="shared" si="0"/>
        <v>0.57692307692307687</v>
      </c>
      <c r="E11" s="8"/>
    </row>
    <row r="12" spans="1:10" s="13" customFormat="1" ht="22.5" customHeight="1">
      <c r="A12" s="10" t="s">
        <v>15</v>
      </c>
      <c r="B12" s="11">
        <f>SUM(B3:B11)</f>
        <v>625</v>
      </c>
      <c r="C12" s="11">
        <f>SUM(C3:C11)</f>
        <v>472</v>
      </c>
      <c r="D12" s="12">
        <f t="shared" si="0"/>
        <v>0.75519999999999998</v>
      </c>
    </row>
    <row r="13" spans="1:10" ht="73.5" customHeight="1">
      <c r="A13" s="14" t="s">
        <v>16</v>
      </c>
      <c r="B13" s="15">
        <v>111</v>
      </c>
      <c r="C13" s="15">
        <v>51</v>
      </c>
      <c r="D13" s="12">
        <f t="shared" si="0"/>
        <v>0.45945945945945948</v>
      </c>
      <c r="F13" s="1" t="s">
        <v>2</v>
      </c>
    </row>
    <row r="14" spans="1:10">
      <c r="A14" s="52" t="s">
        <v>17</v>
      </c>
      <c r="B14" s="53"/>
      <c r="C14" s="53"/>
      <c r="D14" s="54"/>
    </row>
    <row r="15" spans="1:10">
      <c r="A15" s="55"/>
      <c r="B15" s="56"/>
      <c r="C15" s="56"/>
      <c r="D15" s="57"/>
    </row>
    <row r="16" spans="1:10">
      <c r="A16" s="55"/>
      <c r="B16" s="56"/>
      <c r="C16" s="56"/>
      <c r="D16" s="57"/>
    </row>
    <row r="17" spans="1:6">
      <c r="A17" s="55"/>
      <c r="B17" s="56"/>
      <c r="C17" s="56"/>
      <c r="D17" s="57"/>
    </row>
    <row r="18" spans="1:6">
      <c r="A18" s="55"/>
      <c r="B18" s="56"/>
      <c r="C18" s="56"/>
      <c r="D18" s="57"/>
    </row>
    <row r="19" spans="1:6">
      <c r="A19" s="55"/>
      <c r="B19" s="56"/>
      <c r="C19" s="56"/>
      <c r="D19" s="57"/>
    </row>
    <row r="20" spans="1:6">
      <c r="A20" s="55"/>
      <c r="B20" s="56"/>
      <c r="C20" s="56"/>
      <c r="D20" s="57"/>
    </row>
    <row r="21" spans="1:6" ht="147.75" customHeight="1">
      <c r="A21" s="58"/>
      <c r="B21" s="59"/>
      <c r="C21" s="59"/>
      <c r="D21" s="60"/>
    </row>
    <row r="24" spans="1:6" ht="30.75" customHeight="1">
      <c r="A24" s="61" t="s">
        <v>0</v>
      </c>
      <c r="B24" s="63" t="s">
        <v>211</v>
      </c>
      <c r="C24" s="64"/>
      <c r="D24" s="64"/>
      <c r="E24" s="64"/>
      <c r="F24" s="16"/>
    </row>
    <row r="25" spans="1:6" ht="54">
      <c r="A25" s="62"/>
      <c r="B25" s="17" t="s">
        <v>18</v>
      </c>
      <c r="C25" s="17" t="s">
        <v>19</v>
      </c>
      <c r="D25" s="17" t="s">
        <v>20</v>
      </c>
      <c r="E25" s="17" t="s">
        <v>21</v>
      </c>
      <c r="F25" s="17" t="s">
        <v>22</v>
      </c>
    </row>
    <row r="26" spans="1:6">
      <c r="A26" s="18" t="s">
        <v>15</v>
      </c>
      <c r="B26" s="19">
        <f>'[1]Consolidated Data'!E3</f>
        <v>19151385</v>
      </c>
      <c r="C26" s="19">
        <f>'[1]Consolidated Data'!B3</f>
        <v>127703166</v>
      </c>
      <c r="D26" s="19">
        <f>'[1]Consolidated Data'!C3</f>
        <v>127570775</v>
      </c>
      <c r="E26" s="19">
        <f>C26-D26</f>
        <v>132391</v>
      </c>
      <c r="F26" s="20">
        <f>D26/C26</f>
        <v>0.99896329116852123</v>
      </c>
    </row>
    <row r="27" spans="1:6">
      <c r="A27" s="65" t="s">
        <v>23</v>
      </c>
      <c r="B27" s="66"/>
      <c r="C27" s="66"/>
      <c r="D27" s="66"/>
      <c r="E27" s="66"/>
      <c r="F27" s="67"/>
    </row>
    <row r="28" spans="1:6">
      <c r="A28" s="68"/>
      <c r="B28" s="69"/>
      <c r="C28" s="69"/>
      <c r="D28" s="69"/>
      <c r="E28" s="69"/>
      <c r="F28" s="70"/>
    </row>
    <row r="29" spans="1:6">
      <c r="A29" s="68"/>
      <c r="B29" s="69"/>
      <c r="C29" s="69"/>
      <c r="D29" s="69"/>
      <c r="E29" s="69"/>
      <c r="F29" s="70"/>
    </row>
    <row r="30" spans="1:6">
      <c r="A30" s="68"/>
      <c r="B30" s="69"/>
      <c r="C30" s="69"/>
      <c r="D30" s="69"/>
      <c r="E30" s="69"/>
      <c r="F30" s="70"/>
    </row>
    <row r="31" spans="1:6">
      <c r="A31" s="68"/>
      <c r="B31" s="69"/>
      <c r="C31" s="69"/>
      <c r="D31" s="69"/>
      <c r="E31" s="69"/>
      <c r="F31" s="70"/>
    </row>
    <row r="32" spans="1:6">
      <c r="A32" s="71"/>
      <c r="B32" s="72"/>
      <c r="C32" s="72"/>
      <c r="D32" s="72"/>
      <c r="E32" s="72"/>
      <c r="F32" s="73"/>
    </row>
    <row r="34" spans="1:7" ht="27.75" customHeight="1">
      <c r="A34" s="61" t="s">
        <v>0</v>
      </c>
      <c r="B34" s="77" t="s">
        <v>212</v>
      </c>
      <c r="C34" s="78"/>
      <c r="D34" s="78"/>
      <c r="E34" s="78"/>
      <c r="F34" s="79"/>
    </row>
    <row r="35" spans="1:7" ht="72">
      <c r="A35" s="62"/>
      <c r="B35" s="21" t="s">
        <v>24</v>
      </c>
      <c r="C35" s="21" t="s">
        <v>25</v>
      </c>
      <c r="D35" s="21" t="s">
        <v>20</v>
      </c>
      <c r="E35" s="21" t="s">
        <v>21</v>
      </c>
      <c r="F35" s="21" t="s">
        <v>26</v>
      </c>
      <c r="G35" s="8"/>
    </row>
    <row r="36" spans="1:7">
      <c r="A36" s="22" t="s">
        <v>27</v>
      </c>
      <c r="B36" s="23">
        <v>39</v>
      </c>
      <c r="C36" s="24">
        <v>204</v>
      </c>
      <c r="D36" s="24">
        <v>18</v>
      </c>
      <c r="E36" s="24">
        <v>186</v>
      </c>
      <c r="F36" s="25">
        <f t="shared" ref="F36:F65" si="1">D36/(D36+E36)</f>
        <v>8.8235294117647065E-2</v>
      </c>
      <c r="G36" s="1" t="s">
        <v>2</v>
      </c>
    </row>
    <row r="37" spans="1:7">
      <c r="A37" s="26" t="s">
        <v>28</v>
      </c>
      <c r="B37" s="27">
        <v>59</v>
      </c>
      <c r="C37" s="28">
        <v>300</v>
      </c>
      <c r="D37" s="28">
        <v>120</v>
      </c>
      <c r="E37" s="28">
        <v>180</v>
      </c>
      <c r="F37" s="25">
        <f t="shared" si="1"/>
        <v>0.4</v>
      </c>
    </row>
    <row r="38" spans="1:7">
      <c r="A38" s="22" t="s">
        <v>29</v>
      </c>
      <c r="B38" s="23">
        <v>5</v>
      </c>
      <c r="C38" s="24">
        <v>17</v>
      </c>
      <c r="D38" s="24">
        <v>2</v>
      </c>
      <c r="E38" s="24">
        <v>15</v>
      </c>
      <c r="F38" s="25">
        <f t="shared" si="1"/>
        <v>0.11764705882352941</v>
      </c>
    </row>
    <row r="39" spans="1:7">
      <c r="A39" s="26" t="s">
        <v>30</v>
      </c>
      <c r="B39" s="27">
        <v>16</v>
      </c>
      <c r="C39" s="28">
        <v>20</v>
      </c>
      <c r="D39" s="28">
        <v>19</v>
      </c>
      <c r="E39" s="28">
        <v>1</v>
      </c>
      <c r="F39" s="25">
        <f t="shared" si="1"/>
        <v>0.95</v>
      </c>
    </row>
    <row r="40" spans="1:7">
      <c r="A40" s="22" t="s">
        <v>31</v>
      </c>
      <c r="B40" s="23">
        <v>3</v>
      </c>
      <c r="C40" s="24">
        <v>57</v>
      </c>
      <c r="D40" s="24">
        <v>29</v>
      </c>
      <c r="E40" s="24">
        <v>28</v>
      </c>
      <c r="F40" s="25">
        <f t="shared" si="1"/>
        <v>0.50877192982456143</v>
      </c>
    </row>
    <row r="41" spans="1:7">
      <c r="A41" s="26" t="s">
        <v>32</v>
      </c>
      <c r="B41" s="27">
        <v>14</v>
      </c>
      <c r="C41" s="28">
        <v>27</v>
      </c>
      <c r="D41" s="28">
        <v>20</v>
      </c>
      <c r="E41" s="28">
        <v>7</v>
      </c>
      <c r="F41" s="25">
        <f t="shared" si="1"/>
        <v>0.7407407407407407</v>
      </c>
    </row>
    <row r="42" spans="1:7">
      <c r="A42" s="22" t="s">
        <v>33</v>
      </c>
      <c r="B42" s="23">
        <v>5</v>
      </c>
      <c r="C42" s="24">
        <v>28</v>
      </c>
      <c r="D42" s="24">
        <v>13</v>
      </c>
      <c r="E42" s="24">
        <v>15</v>
      </c>
      <c r="F42" s="25">
        <f t="shared" si="1"/>
        <v>0.4642857142857143</v>
      </c>
    </row>
    <row r="43" spans="1:7">
      <c r="A43" s="26" t="s">
        <v>34</v>
      </c>
      <c r="B43" s="27">
        <v>10</v>
      </c>
      <c r="C43" s="28">
        <v>20</v>
      </c>
      <c r="D43" s="28">
        <v>17</v>
      </c>
      <c r="E43" s="28">
        <v>3</v>
      </c>
      <c r="F43" s="25">
        <f t="shared" si="1"/>
        <v>0.85</v>
      </c>
    </row>
    <row r="44" spans="1:7">
      <c r="A44" s="22" t="s">
        <v>35</v>
      </c>
      <c r="B44" s="23">
        <v>724</v>
      </c>
      <c r="C44" s="24">
        <v>1680</v>
      </c>
      <c r="D44" s="24">
        <v>694</v>
      </c>
      <c r="E44" s="24">
        <v>986</v>
      </c>
      <c r="F44" s="25">
        <f t="shared" si="1"/>
        <v>0.41309523809523807</v>
      </c>
    </row>
    <row r="45" spans="1:7">
      <c r="A45" s="26" t="s">
        <v>36</v>
      </c>
      <c r="B45" s="27">
        <v>385</v>
      </c>
      <c r="C45" s="28">
        <v>1072</v>
      </c>
      <c r="D45" s="28">
        <v>450</v>
      </c>
      <c r="E45" s="28">
        <v>622</v>
      </c>
      <c r="F45" s="25">
        <f t="shared" si="1"/>
        <v>0.41977611940298509</v>
      </c>
    </row>
    <row r="46" spans="1:7">
      <c r="A46" s="22" t="s">
        <v>37</v>
      </c>
      <c r="B46" s="23">
        <v>8</v>
      </c>
      <c r="C46" s="24">
        <v>46</v>
      </c>
      <c r="D46" s="24">
        <v>45</v>
      </c>
      <c r="E46" s="24">
        <v>1</v>
      </c>
      <c r="F46" s="25">
        <f t="shared" si="1"/>
        <v>0.97826086956521741</v>
      </c>
    </row>
    <row r="47" spans="1:7">
      <c r="A47" s="26" t="s">
        <v>38</v>
      </c>
      <c r="B47" s="27">
        <v>5</v>
      </c>
      <c r="C47" s="28">
        <v>5</v>
      </c>
      <c r="D47" s="28">
        <v>4</v>
      </c>
      <c r="E47" s="28">
        <v>1</v>
      </c>
      <c r="F47" s="25">
        <f t="shared" si="1"/>
        <v>0.8</v>
      </c>
    </row>
    <row r="48" spans="1:7">
      <c r="A48" s="22" t="s">
        <v>39</v>
      </c>
      <c r="B48" s="23">
        <v>28</v>
      </c>
      <c r="C48" s="24">
        <v>118</v>
      </c>
      <c r="D48" s="24">
        <v>95</v>
      </c>
      <c r="E48" s="24">
        <v>23</v>
      </c>
      <c r="F48" s="25">
        <f t="shared" si="1"/>
        <v>0.80508474576271183</v>
      </c>
    </row>
    <row r="49" spans="1:6">
      <c r="A49" s="26" t="s">
        <v>40</v>
      </c>
      <c r="B49" s="27">
        <v>114</v>
      </c>
      <c r="C49" s="28">
        <v>593</v>
      </c>
      <c r="D49" s="28">
        <v>377</v>
      </c>
      <c r="E49" s="28">
        <v>216</v>
      </c>
      <c r="F49" s="25">
        <f t="shared" si="1"/>
        <v>0.63575042158516015</v>
      </c>
    </row>
    <row r="50" spans="1:6">
      <c r="A50" s="22" t="s">
        <v>41</v>
      </c>
      <c r="B50" s="23">
        <v>2</v>
      </c>
      <c r="C50" s="24">
        <v>4</v>
      </c>
      <c r="D50" s="24">
        <v>3</v>
      </c>
      <c r="E50" s="24">
        <v>1</v>
      </c>
      <c r="F50" s="25">
        <f t="shared" si="1"/>
        <v>0.75</v>
      </c>
    </row>
    <row r="51" spans="1:6">
      <c r="A51" s="26" t="s">
        <v>42</v>
      </c>
      <c r="B51" s="27">
        <v>1</v>
      </c>
      <c r="C51" s="28">
        <v>3</v>
      </c>
      <c r="D51" s="28">
        <v>3</v>
      </c>
      <c r="E51" s="28">
        <v>0</v>
      </c>
      <c r="F51" s="25">
        <f t="shared" si="1"/>
        <v>1</v>
      </c>
    </row>
    <row r="52" spans="1:6">
      <c r="A52" s="22" t="s">
        <v>43</v>
      </c>
      <c r="B52" s="23">
        <v>1</v>
      </c>
      <c r="C52" s="24">
        <v>2</v>
      </c>
      <c r="D52" s="24">
        <v>0</v>
      </c>
      <c r="E52" s="24">
        <v>2</v>
      </c>
      <c r="F52" s="25">
        <f t="shared" si="1"/>
        <v>0</v>
      </c>
    </row>
    <row r="53" spans="1:6">
      <c r="A53" s="26" t="s">
        <v>44</v>
      </c>
      <c r="B53" s="27">
        <v>1</v>
      </c>
      <c r="C53" s="28">
        <v>1</v>
      </c>
      <c r="D53" s="28">
        <v>1</v>
      </c>
      <c r="E53" s="28">
        <v>0</v>
      </c>
      <c r="F53" s="25">
        <f t="shared" si="1"/>
        <v>1</v>
      </c>
    </row>
    <row r="54" spans="1:6">
      <c r="A54" s="22" t="s">
        <v>45</v>
      </c>
      <c r="B54" s="23">
        <v>143</v>
      </c>
      <c r="C54" s="24">
        <v>463</v>
      </c>
      <c r="D54" s="24">
        <v>176</v>
      </c>
      <c r="E54" s="24">
        <v>287</v>
      </c>
      <c r="F54" s="25">
        <f t="shared" si="1"/>
        <v>0.38012958963282939</v>
      </c>
    </row>
    <row r="55" spans="1:6">
      <c r="A55" s="26" t="s">
        <v>46</v>
      </c>
      <c r="B55" s="27">
        <v>51</v>
      </c>
      <c r="C55" s="28">
        <v>119</v>
      </c>
      <c r="D55" s="28">
        <v>94</v>
      </c>
      <c r="E55" s="28">
        <v>25</v>
      </c>
      <c r="F55" s="25">
        <f t="shared" si="1"/>
        <v>0.78991596638655459</v>
      </c>
    </row>
    <row r="56" spans="1:6">
      <c r="A56" s="22" t="s">
        <v>47</v>
      </c>
      <c r="B56" s="23">
        <v>9</v>
      </c>
      <c r="C56" s="24">
        <v>16</v>
      </c>
      <c r="D56" s="24">
        <v>9</v>
      </c>
      <c r="E56" s="24">
        <v>7</v>
      </c>
      <c r="F56" s="25">
        <f t="shared" si="1"/>
        <v>0.5625</v>
      </c>
    </row>
    <row r="57" spans="1:6">
      <c r="A57" s="26" t="s">
        <v>48</v>
      </c>
      <c r="B57" s="27">
        <v>4</v>
      </c>
      <c r="C57" s="28">
        <v>13</v>
      </c>
      <c r="D57" s="28">
        <v>9</v>
      </c>
      <c r="E57" s="28">
        <v>4</v>
      </c>
      <c r="F57" s="25">
        <f t="shared" si="1"/>
        <v>0.69230769230769229</v>
      </c>
    </row>
    <row r="58" spans="1:6">
      <c r="A58" s="22" t="s">
        <v>49</v>
      </c>
      <c r="B58" s="23">
        <v>4</v>
      </c>
      <c r="C58" s="24">
        <v>14</v>
      </c>
      <c r="D58" s="24">
        <v>10</v>
      </c>
      <c r="E58" s="24">
        <v>4</v>
      </c>
      <c r="F58" s="25">
        <f t="shared" si="1"/>
        <v>0.7142857142857143</v>
      </c>
    </row>
    <row r="59" spans="1:6">
      <c r="A59" s="26" t="s">
        <v>50</v>
      </c>
      <c r="B59" s="27">
        <v>64</v>
      </c>
      <c r="C59" s="28">
        <v>412</v>
      </c>
      <c r="D59" s="28">
        <v>399</v>
      </c>
      <c r="E59" s="28">
        <v>13</v>
      </c>
      <c r="F59" s="25">
        <f t="shared" si="1"/>
        <v>0.96844660194174759</v>
      </c>
    </row>
    <row r="60" spans="1:6">
      <c r="A60" s="22" t="s">
        <v>51</v>
      </c>
      <c r="B60" s="23">
        <v>2</v>
      </c>
      <c r="C60" s="24">
        <v>5</v>
      </c>
      <c r="D60" s="24">
        <v>5</v>
      </c>
      <c r="E60" s="24">
        <v>0</v>
      </c>
      <c r="F60" s="25">
        <f t="shared" si="1"/>
        <v>1</v>
      </c>
    </row>
    <row r="61" spans="1:6">
      <c r="A61" s="26" t="s">
        <v>52</v>
      </c>
      <c r="B61" s="27">
        <v>2</v>
      </c>
      <c r="C61" s="28">
        <v>2</v>
      </c>
      <c r="D61" s="28">
        <v>2</v>
      </c>
      <c r="E61" s="28">
        <v>0</v>
      </c>
      <c r="F61" s="25">
        <f t="shared" si="1"/>
        <v>1</v>
      </c>
    </row>
    <row r="62" spans="1:6">
      <c r="A62" s="22" t="s">
        <v>53</v>
      </c>
      <c r="B62" s="23">
        <v>129</v>
      </c>
      <c r="C62" s="24">
        <v>455</v>
      </c>
      <c r="D62" s="24">
        <v>185</v>
      </c>
      <c r="E62" s="24">
        <v>270</v>
      </c>
      <c r="F62" s="25">
        <f t="shared" si="1"/>
        <v>0.40659340659340659</v>
      </c>
    </row>
    <row r="63" spans="1:6">
      <c r="A63" s="26" t="s">
        <v>54</v>
      </c>
      <c r="B63" s="27">
        <v>114</v>
      </c>
      <c r="C63" s="28">
        <v>295</v>
      </c>
      <c r="D63" s="28">
        <v>194</v>
      </c>
      <c r="E63" s="28">
        <v>101</v>
      </c>
      <c r="F63" s="25">
        <f t="shared" si="1"/>
        <v>0.65762711864406775</v>
      </c>
    </row>
    <row r="64" spans="1:6">
      <c r="A64" s="22" t="s">
        <v>55</v>
      </c>
      <c r="B64" s="23">
        <v>26</v>
      </c>
      <c r="C64" s="24">
        <v>41</v>
      </c>
      <c r="D64" s="24">
        <v>20</v>
      </c>
      <c r="E64" s="24">
        <v>21</v>
      </c>
      <c r="F64" s="25">
        <f t="shared" si="1"/>
        <v>0.48780487804878048</v>
      </c>
    </row>
    <row r="65" spans="1:7">
      <c r="A65" s="26" t="s">
        <v>56</v>
      </c>
      <c r="B65" s="27">
        <v>486</v>
      </c>
      <c r="C65" s="28">
        <v>1590</v>
      </c>
      <c r="D65" s="28">
        <v>774</v>
      </c>
      <c r="E65" s="28">
        <v>816</v>
      </c>
      <c r="F65" s="25">
        <f t="shared" si="1"/>
        <v>0.48679245283018868</v>
      </c>
    </row>
    <row r="66" spans="1:7">
      <c r="A66" s="29" t="s">
        <v>57</v>
      </c>
      <c r="B66" s="29">
        <f>SUM(B36:B65)</f>
        <v>2454</v>
      </c>
      <c r="C66" s="29">
        <f>SUM(C36:C65)</f>
        <v>7622</v>
      </c>
      <c r="D66" s="29">
        <f>SUM(D36:D65)</f>
        <v>3787</v>
      </c>
      <c r="E66" s="29">
        <f>SUM(E36:E65)</f>
        <v>3835</v>
      </c>
      <c r="F66" s="30">
        <f>D66/(D66+E66)</f>
        <v>0.49685122015219102</v>
      </c>
      <c r="G66" s="31"/>
    </row>
    <row r="67" spans="1:7" s="31" customFormat="1">
      <c r="A67" s="65" t="s">
        <v>58</v>
      </c>
      <c r="B67" s="66"/>
      <c r="C67" s="66"/>
      <c r="D67" s="66"/>
      <c r="E67" s="66"/>
      <c r="F67" s="67"/>
    </row>
    <row r="68" spans="1:7" s="31" customFormat="1">
      <c r="A68" s="68"/>
      <c r="B68" s="69"/>
      <c r="C68" s="69"/>
      <c r="D68" s="69"/>
      <c r="E68" s="69"/>
      <c r="F68" s="70"/>
    </row>
    <row r="69" spans="1:7" s="31" customFormat="1">
      <c r="A69" s="68"/>
      <c r="B69" s="69"/>
      <c r="C69" s="69"/>
      <c r="D69" s="69"/>
      <c r="E69" s="69"/>
      <c r="F69" s="70"/>
    </row>
    <row r="70" spans="1:7" s="31" customFormat="1">
      <c r="A70" s="71"/>
      <c r="B70" s="72"/>
      <c r="C70" s="72"/>
      <c r="D70" s="72"/>
      <c r="E70" s="72"/>
      <c r="F70" s="73"/>
    </row>
    <row r="71" spans="1:7" s="31" customFormat="1">
      <c r="A71" s="32"/>
      <c r="B71" s="32"/>
      <c r="C71" s="32"/>
      <c r="D71" s="32"/>
      <c r="E71" s="32"/>
      <c r="F71" s="32"/>
    </row>
    <row r="72" spans="1:7">
      <c r="A72" s="33"/>
      <c r="B72" s="33"/>
      <c r="C72" s="33"/>
      <c r="D72" s="33"/>
      <c r="E72" s="33"/>
      <c r="F72" s="33"/>
      <c r="G72" s="31"/>
    </row>
    <row r="73" spans="1:7" ht="28.15" customHeight="1">
      <c r="A73" s="61" t="s">
        <v>59</v>
      </c>
      <c r="B73" s="80" t="s">
        <v>60</v>
      </c>
      <c r="C73" s="81"/>
      <c r="D73" s="81"/>
      <c r="E73" s="81"/>
      <c r="F73" s="82"/>
    </row>
    <row r="74" spans="1:7" ht="72">
      <c r="A74" s="47"/>
      <c r="B74" s="21" t="s">
        <v>24</v>
      </c>
      <c r="C74" s="21" t="s">
        <v>25</v>
      </c>
      <c r="D74" s="21" t="s">
        <v>20</v>
      </c>
      <c r="E74" s="21" t="s">
        <v>21</v>
      </c>
      <c r="F74" s="21" t="s">
        <v>26</v>
      </c>
    </row>
    <row r="75" spans="1:7">
      <c r="A75" s="29" t="s">
        <v>57</v>
      </c>
      <c r="B75" s="29">
        <v>23949</v>
      </c>
      <c r="C75" s="29">
        <v>69649</v>
      </c>
      <c r="D75" s="29">
        <v>27682</v>
      </c>
      <c r="E75" s="29">
        <v>41967</v>
      </c>
      <c r="F75" s="30">
        <v>0.39745007107065428</v>
      </c>
    </row>
    <row r="76" spans="1:7">
      <c r="A76" s="65" t="s">
        <v>61</v>
      </c>
      <c r="B76" s="66"/>
      <c r="C76" s="66"/>
      <c r="D76" s="66"/>
      <c r="E76" s="66"/>
      <c r="F76" s="67"/>
    </row>
    <row r="77" spans="1:7">
      <c r="A77" s="68"/>
      <c r="B77" s="69"/>
      <c r="C77" s="69"/>
      <c r="D77" s="69"/>
      <c r="E77" s="69"/>
      <c r="F77" s="70"/>
    </row>
    <row r="78" spans="1:7">
      <c r="A78" s="68"/>
      <c r="B78" s="69"/>
      <c r="C78" s="69"/>
      <c r="D78" s="69"/>
      <c r="E78" s="69"/>
      <c r="F78" s="70"/>
    </row>
    <row r="79" spans="1:7">
      <c r="A79" s="71"/>
      <c r="B79" s="72"/>
      <c r="C79" s="72"/>
      <c r="D79" s="72"/>
      <c r="E79" s="72"/>
      <c r="F79" s="73"/>
    </row>
    <row r="80" spans="1:7">
      <c r="E80" s="34"/>
    </row>
    <row r="82" spans="1:7" ht="72.75" customHeight="1">
      <c r="A82" s="46" t="s">
        <v>0</v>
      </c>
      <c r="B82" s="74" t="s">
        <v>62</v>
      </c>
      <c r="C82" s="75"/>
      <c r="D82" s="75"/>
      <c r="G82" s="8" t="s">
        <v>2</v>
      </c>
    </row>
    <row r="83" spans="1:7" ht="75" customHeight="1">
      <c r="A83" s="47"/>
      <c r="B83" s="3" t="s">
        <v>63</v>
      </c>
      <c r="C83" s="3" t="s">
        <v>64</v>
      </c>
      <c r="D83" s="3" t="s">
        <v>65</v>
      </c>
      <c r="E83" s="13"/>
      <c r="F83" s="13"/>
      <c r="G83" s="13"/>
    </row>
    <row r="84" spans="1:7" s="13" customFormat="1" ht="22.5" customHeight="1">
      <c r="A84" s="35" t="s">
        <v>15</v>
      </c>
      <c r="B84" s="36">
        <f>'[1]Consolidated Data'!E8</f>
        <v>438</v>
      </c>
      <c r="C84" s="36">
        <f>'[1]Consolidated Data'!F8</f>
        <v>271</v>
      </c>
      <c r="D84" s="37">
        <f>C84/B84</f>
        <v>0.61872146118721461</v>
      </c>
      <c r="E84" s="1"/>
      <c r="F84" s="1"/>
      <c r="G84" s="1"/>
    </row>
    <row r="85" spans="1:7">
      <c r="A85" s="76" t="s">
        <v>66</v>
      </c>
      <c r="B85" s="76"/>
      <c r="C85" s="76"/>
      <c r="D85" s="76"/>
    </row>
    <row r="86" spans="1:7">
      <c r="A86" s="76"/>
      <c r="B86" s="76"/>
      <c r="C86" s="76"/>
      <c r="D86" s="76"/>
    </row>
  </sheetData>
  <mergeCells count="16">
    <mergeCell ref="A76:F79"/>
    <mergeCell ref="A82:A83"/>
    <mergeCell ref="B82:D82"/>
    <mergeCell ref="A85:D86"/>
    <mergeCell ref="A27:F32"/>
    <mergeCell ref="A34:A35"/>
    <mergeCell ref="B34:F34"/>
    <mergeCell ref="A67:F70"/>
    <mergeCell ref="A73:A74"/>
    <mergeCell ref="B73:F73"/>
    <mergeCell ref="A1:A2"/>
    <mergeCell ref="B1:D1"/>
    <mergeCell ref="F1:J10"/>
    <mergeCell ref="A14:D21"/>
    <mergeCell ref="A24:A25"/>
    <mergeCell ref="B24:E24"/>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A1:H51"/>
  <sheetViews>
    <sheetView workbookViewId="0">
      <selection activeCell="B58" sqref="B58"/>
    </sheetView>
  </sheetViews>
  <sheetFormatPr defaultRowHeight="15"/>
  <cols>
    <col min="1" max="1" width="48.5703125" style="45" customWidth="1"/>
    <col min="2" max="2" width="14" style="45" customWidth="1"/>
    <col min="3" max="3" width="9.5703125" style="45" customWidth="1"/>
    <col min="4" max="4" width="50.7109375" customWidth="1"/>
    <col min="5" max="5" width="9.85546875" customWidth="1"/>
    <col min="7" max="7" width="29.28515625" customWidth="1"/>
    <col min="8" max="8" width="11" customWidth="1"/>
  </cols>
  <sheetData>
    <row r="1" spans="1:8">
      <c r="A1" s="38" t="s">
        <v>67</v>
      </c>
      <c r="B1" s="38" t="s">
        <v>68</v>
      </c>
      <c r="C1" s="39"/>
      <c r="D1" s="40" t="s">
        <v>69</v>
      </c>
      <c r="E1" s="40" t="s">
        <v>68</v>
      </c>
      <c r="F1" s="41"/>
      <c r="G1" s="40" t="s">
        <v>70</v>
      </c>
      <c r="H1" s="40" t="s">
        <v>68</v>
      </c>
    </row>
    <row r="2" spans="1:8">
      <c r="A2" s="42" t="s">
        <v>71</v>
      </c>
      <c r="B2" s="43">
        <v>53920857</v>
      </c>
      <c r="C2" s="41"/>
      <c r="D2" s="42" t="s">
        <v>72</v>
      </c>
      <c r="E2" s="43">
        <v>53920857</v>
      </c>
      <c r="F2" s="41"/>
      <c r="G2" s="42" t="s">
        <v>73</v>
      </c>
      <c r="H2" s="43">
        <v>2660910</v>
      </c>
    </row>
    <row r="3" spans="1:8">
      <c r="A3" s="42" t="s">
        <v>74</v>
      </c>
      <c r="B3" s="43">
        <v>33912235</v>
      </c>
      <c r="C3" s="41"/>
      <c r="D3" s="42" t="s">
        <v>75</v>
      </c>
      <c r="E3" s="43">
        <v>21568343</v>
      </c>
      <c r="F3" s="41"/>
      <c r="G3" s="42" t="s">
        <v>76</v>
      </c>
      <c r="H3" s="43">
        <v>2081042</v>
      </c>
    </row>
    <row r="4" spans="1:8">
      <c r="A4" s="42" t="s">
        <v>77</v>
      </c>
      <c r="B4" s="43">
        <v>8725533</v>
      </c>
      <c r="C4" s="41"/>
      <c r="D4" s="42" t="s">
        <v>78</v>
      </c>
      <c r="E4" s="43">
        <v>7486797</v>
      </c>
      <c r="F4" s="41"/>
      <c r="G4" s="42" t="s">
        <v>79</v>
      </c>
      <c r="H4" s="43">
        <v>2058803</v>
      </c>
    </row>
    <row r="5" spans="1:8">
      <c r="A5" s="42" t="s">
        <v>78</v>
      </c>
      <c r="B5" s="43">
        <v>7515978</v>
      </c>
      <c r="C5" s="41"/>
      <c r="D5" s="42" t="s">
        <v>80</v>
      </c>
      <c r="E5" s="43">
        <v>6116649</v>
      </c>
      <c r="F5" s="41"/>
      <c r="G5" s="42" t="s">
        <v>81</v>
      </c>
      <c r="H5" s="43">
        <v>973850</v>
      </c>
    </row>
    <row r="6" spans="1:8">
      <c r="A6" s="42" t="s">
        <v>82</v>
      </c>
      <c r="B6" s="43">
        <v>5117833</v>
      </c>
      <c r="C6" s="41"/>
      <c r="D6" s="42" t="s">
        <v>83</v>
      </c>
      <c r="E6" s="43">
        <v>4412348</v>
      </c>
      <c r="F6" s="41"/>
      <c r="G6" s="42" t="s">
        <v>84</v>
      </c>
      <c r="H6" s="43">
        <v>948141</v>
      </c>
    </row>
    <row r="7" spans="1:8">
      <c r="A7" s="42" t="s">
        <v>85</v>
      </c>
      <c r="B7" s="43">
        <v>2896169</v>
      </c>
      <c r="C7" s="41"/>
      <c r="D7" s="42" t="s">
        <v>86</v>
      </c>
      <c r="E7" s="43">
        <v>4087887</v>
      </c>
      <c r="F7" s="41"/>
      <c r="G7" s="42" t="s">
        <v>87</v>
      </c>
      <c r="H7" s="43">
        <v>912646</v>
      </c>
    </row>
    <row r="8" spans="1:8">
      <c r="A8" s="42" t="s">
        <v>88</v>
      </c>
      <c r="B8" s="43">
        <v>2057663</v>
      </c>
      <c r="C8" s="41"/>
      <c r="D8" s="42" t="s">
        <v>89</v>
      </c>
      <c r="E8" s="43">
        <v>2443698</v>
      </c>
      <c r="F8" s="41"/>
      <c r="G8" s="42" t="s">
        <v>90</v>
      </c>
      <c r="H8" s="43">
        <v>886091</v>
      </c>
    </row>
    <row r="9" spans="1:8">
      <c r="A9" s="42" t="s">
        <v>91</v>
      </c>
      <c r="B9" s="43">
        <v>1466044</v>
      </c>
      <c r="C9" s="41"/>
      <c r="D9" s="42" t="s">
        <v>92</v>
      </c>
      <c r="E9" s="43">
        <v>2163431</v>
      </c>
      <c r="F9" s="41"/>
      <c r="G9" s="42" t="s">
        <v>93</v>
      </c>
      <c r="H9" s="43">
        <v>821668</v>
      </c>
    </row>
    <row r="10" spans="1:8">
      <c r="A10" s="42" t="s">
        <v>94</v>
      </c>
      <c r="B10" s="43">
        <v>1141915</v>
      </c>
      <c r="C10" s="41"/>
      <c r="D10" s="42" t="s">
        <v>95</v>
      </c>
      <c r="E10" s="43">
        <v>1550178</v>
      </c>
      <c r="F10" s="41"/>
      <c r="G10" s="42" t="s">
        <v>96</v>
      </c>
      <c r="H10" s="43">
        <v>784618</v>
      </c>
    </row>
    <row r="11" spans="1:8">
      <c r="A11" s="42" t="s">
        <v>97</v>
      </c>
      <c r="B11" s="43">
        <v>940901</v>
      </c>
      <c r="C11" s="41"/>
      <c r="D11" s="42" t="s">
        <v>98</v>
      </c>
      <c r="E11" s="43">
        <v>1426416</v>
      </c>
      <c r="F11" s="41"/>
      <c r="G11" s="42" t="s">
        <v>99</v>
      </c>
      <c r="H11" s="43">
        <v>746931</v>
      </c>
    </row>
    <row r="12" spans="1:8">
      <c r="A12" s="42" t="s">
        <v>100</v>
      </c>
      <c r="B12" s="43">
        <v>758056</v>
      </c>
      <c r="C12" s="41"/>
      <c r="D12" s="42" t="s">
        <v>101</v>
      </c>
      <c r="E12" s="43">
        <v>1349304</v>
      </c>
      <c r="F12" s="41"/>
      <c r="G12" s="42" t="s">
        <v>102</v>
      </c>
      <c r="H12" s="43">
        <v>739916</v>
      </c>
    </row>
    <row r="13" spans="1:8">
      <c r="A13" s="42" t="s">
        <v>103</v>
      </c>
      <c r="B13" s="43">
        <v>702530</v>
      </c>
      <c r="C13" s="41"/>
      <c r="D13" s="42" t="s">
        <v>104</v>
      </c>
      <c r="E13" s="43">
        <v>1241936</v>
      </c>
      <c r="F13" s="41"/>
      <c r="G13" s="42" t="s">
        <v>105</v>
      </c>
      <c r="H13" s="43">
        <v>700243</v>
      </c>
    </row>
    <row r="14" spans="1:8">
      <c r="A14" s="42" t="s">
        <v>106</v>
      </c>
      <c r="B14" s="43">
        <v>656802</v>
      </c>
      <c r="C14" s="41"/>
      <c r="D14" s="42" t="s">
        <v>91</v>
      </c>
      <c r="E14" s="43">
        <v>1051698</v>
      </c>
      <c r="F14" s="41"/>
      <c r="G14" s="42" t="s">
        <v>107</v>
      </c>
      <c r="H14" s="43">
        <v>679257</v>
      </c>
    </row>
    <row r="15" spans="1:8">
      <c r="A15" s="42" t="s">
        <v>104</v>
      </c>
      <c r="B15" s="43">
        <v>604794</v>
      </c>
      <c r="C15" s="41"/>
      <c r="D15" s="42" t="s">
        <v>108</v>
      </c>
      <c r="E15" s="43">
        <v>940901</v>
      </c>
      <c r="F15" s="41"/>
      <c r="G15" s="42" t="s">
        <v>109</v>
      </c>
      <c r="H15" s="43">
        <v>672913</v>
      </c>
    </row>
    <row r="16" spans="1:8">
      <c r="A16" s="42" t="s">
        <v>110</v>
      </c>
      <c r="B16" s="43">
        <v>506629</v>
      </c>
      <c r="C16" s="41"/>
      <c r="D16" s="42" t="s">
        <v>111</v>
      </c>
      <c r="E16" s="43">
        <v>709782</v>
      </c>
      <c r="F16" s="41"/>
      <c r="G16" s="42" t="s">
        <v>112</v>
      </c>
      <c r="H16" s="43">
        <v>670953</v>
      </c>
    </row>
    <row r="17" spans="1:8">
      <c r="A17" s="42" t="s">
        <v>113</v>
      </c>
      <c r="B17" s="43">
        <v>320254</v>
      </c>
      <c r="C17" s="41"/>
      <c r="D17" s="42" t="s">
        <v>114</v>
      </c>
      <c r="E17" s="43">
        <v>684147</v>
      </c>
      <c r="F17" s="41"/>
      <c r="G17" s="42" t="s">
        <v>115</v>
      </c>
      <c r="H17" s="43">
        <v>660212</v>
      </c>
    </row>
    <row r="18" spans="1:8">
      <c r="A18" s="42" t="s">
        <v>116</v>
      </c>
      <c r="B18" s="43">
        <v>300237</v>
      </c>
      <c r="C18" s="41"/>
      <c r="D18" s="42" t="s">
        <v>77</v>
      </c>
      <c r="E18" s="43">
        <v>657794</v>
      </c>
      <c r="F18" s="41"/>
      <c r="G18" s="42" t="s">
        <v>117</v>
      </c>
      <c r="H18" s="43">
        <v>648836</v>
      </c>
    </row>
    <row r="19" spans="1:8">
      <c r="A19" s="42" t="s">
        <v>118</v>
      </c>
      <c r="B19" s="43">
        <v>137822</v>
      </c>
      <c r="C19" s="41"/>
      <c r="D19" s="42" t="s">
        <v>119</v>
      </c>
      <c r="E19" s="43">
        <v>594007</v>
      </c>
      <c r="F19" s="41"/>
      <c r="G19" s="42" t="s">
        <v>120</v>
      </c>
      <c r="H19" s="43">
        <v>634620</v>
      </c>
    </row>
    <row r="20" spans="1:8">
      <c r="A20" s="44" t="s">
        <v>121</v>
      </c>
      <c r="B20" s="43">
        <v>132531</v>
      </c>
      <c r="C20" s="41"/>
      <c r="D20" s="42" t="s">
        <v>122</v>
      </c>
      <c r="E20" s="43">
        <v>437417</v>
      </c>
      <c r="F20" s="41"/>
      <c r="G20" s="42" t="s">
        <v>123</v>
      </c>
      <c r="H20" s="43">
        <v>624501</v>
      </c>
    </row>
    <row r="21" spans="1:8">
      <c r="A21" s="42" t="s">
        <v>124</v>
      </c>
      <c r="B21" s="43">
        <v>121044</v>
      </c>
      <c r="C21" s="41"/>
      <c r="D21" s="42" t="s">
        <v>125</v>
      </c>
      <c r="E21" s="43">
        <v>436590</v>
      </c>
      <c r="F21" s="41"/>
      <c r="G21" s="42" t="s">
        <v>126</v>
      </c>
      <c r="H21" s="43">
        <v>610219</v>
      </c>
    </row>
    <row r="22" spans="1:8">
      <c r="A22" s="42" t="s">
        <v>127</v>
      </c>
      <c r="B22" s="43">
        <v>113740</v>
      </c>
      <c r="C22" s="41"/>
      <c r="D22" s="42" t="s">
        <v>128</v>
      </c>
      <c r="E22" s="43">
        <v>425726</v>
      </c>
      <c r="F22" s="41"/>
      <c r="G22" s="42" t="s">
        <v>129</v>
      </c>
      <c r="H22" s="43">
        <v>580742</v>
      </c>
    </row>
    <row r="23" spans="1:8">
      <c r="A23" s="42" t="s">
        <v>130</v>
      </c>
      <c r="B23" s="43">
        <v>108519</v>
      </c>
      <c r="C23" s="41"/>
      <c r="D23" s="42" t="s">
        <v>131</v>
      </c>
      <c r="E23" s="43">
        <v>421382</v>
      </c>
      <c r="F23" s="41"/>
      <c r="G23" s="42" t="s">
        <v>132</v>
      </c>
      <c r="H23" s="43">
        <v>579534</v>
      </c>
    </row>
    <row r="24" spans="1:8">
      <c r="A24" s="42" t="s">
        <v>133</v>
      </c>
      <c r="B24" s="43">
        <v>102050</v>
      </c>
      <c r="C24" s="41"/>
      <c r="D24" s="42" t="s">
        <v>134</v>
      </c>
      <c r="E24" s="43">
        <v>404165</v>
      </c>
      <c r="F24" s="41"/>
      <c r="G24" s="42" t="s">
        <v>135</v>
      </c>
      <c r="H24" s="43">
        <v>574096</v>
      </c>
    </row>
    <row r="25" spans="1:8">
      <c r="A25" s="42" t="s">
        <v>136</v>
      </c>
      <c r="B25" s="43">
        <v>68172</v>
      </c>
      <c r="C25" s="41"/>
      <c r="D25" s="42" t="s">
        <v>137</v>
      </c>
      <c r="E25" s="43">
        <v>359525</v>
      </c>
      <c r="F25" s="41"/>
      <c r="G25" s="42" t="s">
        <v>138</v>
      </c>
      <c r="H25" s="43">
        <v>569373</v>
      </c>
    </row>
    <row r="26" spans="1:8">
      <c r="A26" s="42" t="s">
        <v>139</v>
      </c>
      <c r="B26" s="43">
        <v>65599</v>
      </c>
      <c r="C26" s="41"/>
      <c r="D26" s="42" t="s">
        <v>140</v>
      </c>
      <c r="E26" s="43">
        <v>329845</v>
      </c>
      <c r="F26" s="41"/>
      <c r="G26" s="42" t="s">
        <v>141</v>
      </c>
      <c r="H26" s="43">
        <v>559316</v>
      </c>
    </row>
    <row r="27" spans="1:8">
      <c r="A27" s="42" t="s">
        <v>142</v>
      </c>
      <c r="B27" s="43">
        <v>53000</v>
      </c>
      <c r="C27" s="41"/>
      <c r="D27" s="42" t="s">
        <v>143</v>
      </c>
      <c r="E27" s="43">
        <v>320254</v>
      </c>
      <c r="F27" s="41"/>
      <c r="G27" s="42" t="s">
        <v>144</v>
      </c>
      <c r="H27" s="43">
        <v>551083</v>
      </c>
    </row>
    <row r="28" spans="1:8">
      <c r="A28" s="42" t="s">
        <v>145</v>
      </c>
      <c r="B28" s="43">
        <v>44851</v>
      </c>
      <c r="C28" s="41"/>
      <c r="D28" s="42" t="s">
        <v>146</v>
      </c>
      <c r="E28" s="43">
        <v>279378</v>
      </c>
      <c r="F28" s="41"/>
      <c r="G28" s="42" t="s">
        <v>147</v>
      </c>
      <c r="H28" s="43">
        <v>543880</v>
      </c>
    </row>
    <row r="29" spans="1:8">
      <c r="A29" s="42" t="s">
        <v>148</v>
      </c>
      <c r="B29" s="43">
        <v>41448</v>
      </c>
      <c r="C29" s="41"/>
      <c r="D29" s="42" t="s">
        <v>149</v>
      </c>
      <c r="E29" s="43">
        <v>251739</v>
      </c>
      <c r="F29" s="41"/>
      <c r="G29" s="42" t="s">
        <v>150</v>
      </c>
      <c r="H29" s="43">
        <v>533281</v>
      </c>
    </row>
    <row r="30" spans="1:8">
      <c r="A30" s="42" t="s">
        <v>151</v>
      </c>
      <c r="B30" s="43">
        <v>33555</v>
      </c>
      <c r="C30" s="41"/>
      <c r="D30" s="42" t="s">
        <v>152</v>
      </c>
      <c r="E30" s="43">
        <v>250743</v>
      </c>
      <c r="F30" s="41"/>
      <c r="G30" s="42" t="s">
        <v>153</v>
      </c>
      <c r="H30" s="43">
        <v>527575</v>
      </c>
    </row>
    <row r="31" spans="1:8">
      <c r="A31" s="42" t="s">
        <v>74</v>
      </c>
      <c r="B31" s="43">
        <v>33278</v>
      </c>
      <c r="C31" s="41"/>
      <c r="D31" s="42" t="s">
        <v>154</v>
      </c>
      <c r="E31" s="43">
        <v>222323</v>
      </c>
      <c r="F31" s="41"/>
      <c r="G31" s="42" t="s">
        <v>155</v>
      </c>
      <c r="H31" s="43">
        <v>502786</v>
      </c>
    </row>
    <row r="32" spans="1:8">
      <c r="A32" s="42" t="s">
        <v>156</v>
      </c>
      <c r="B32" s="43">
        <v>27033</v>
      </c>
      <c r="C32" s="41"/>
      <c r="D32" s="42" t="s">
        <v>157</v>
      </c>
      <c r="E32" s="43">
        <v>213464</v>
      </c>
      <c r="F32" s="41"/>
      <c r="G32" s="42" t="s">
        <v>158</v>
      </c>
      <c r="H32" s="43">
        <v>495662</v>
      </c>
    </row>
    <row r="33" spans="1:8">
      <c r="A33" s="42" t="s">
        <v>159</v>
      </c>
      <c r="B33" s="43">
        <v>26365</v>
      </c>
      <c r="C33" s="41"/>
      <c r="D33" s="42" t="s">
        <v>160</v>
      </c>
      <c r="E33" s="43">
        <v>198544</v>
      </c>
      <c r="F33" s="41"/>
      <c r="G33" s="42" t="s">
        <v>161</v>
      </c>
      <c r="H33" s="43">
        <v>493007</v>
      </c>
    </row>
    <row r="34" spans="1:8">
      <c r="A34" s="42" t="s">
        <v>162</v>
      </c>
      <c r="B34" s="43">
        <v>25698</v>
      </c>
      <c r="C34" s="41"/>
      <c r="D34" s="42" t="s">
        <v>163</v>
      </c>
      <c r="E34" s="43">
        <v>183406</v>
      </c>
      <c r="F34" s="41"/>
      <c r="G34" s="42" t="s">
        <v>164</v>
      </c>
      <c r="H34" s="43">
        <v>491017</v>
      </c>
    </row>
    <row r="35" spans="1:8">
      <c r="A35" s="42" t="s">
        <v>165</v>
      </c>
      <c r="B35" s="43">
        <v>23727</v>
      </c>
      <c r="C35" s="41"/>
      <c r="D35" s="42" t="s">
        <v>166</v>
      </c>
      <c r="E35" s="43">
        <v>168718</v>
      </c>
      <c r="F35" s="41"/>
      <c r="G35" s="42" t="s">
        <v>167</v>
      </c>
      <c r="H35" s="43">
        <v>475100</v>
      </c>
    </row>
    <row r="36" spans="1:8">
      <c r="A36" s="42" t="s">
        <v>168</v>
      </c>
      <c r="B36" s="43">
        <v>21849</v>
      </c>
      <c r="C36" s="41"/>
      <c r="D36" s="42" t="s">
        <v>169</v>
      </c>
      <c r="E36" s="43">
        <v>168201</v>
      </c>
      <c r="F36" s="41"/>
      <c r="G36" s="42" t="s">
        <v>170</v>
      </c>
      <c r="H36" s="43">
        <v>464145</v>
      </c>
    </row>
    <row r="37" spans="1:8">
      <c r="A37" s="42" t="s">
        <v>82</v>
      </c>
      <c r="B37" s="43">
        <v>20971</v>
      </c>
      <c r="C37" s="41"/>
      <c r="D37" s="42" t="s">
        <v>171</v>
      </c>
      <c r="E37" s="43">
        <v>157312</v>
      </c>
      <c r="F37" s="41"/>
      <c r="G37" s="42" t="s">
        <v>172</v>
      </c>
      <c r="H37" s="43">
        <v>462925</v>
      </c>
    </row>
    <row r="38" spans="1:8">
      <c r="A38" s="42" t="s">
        <v>173</v>
      </c>
      <c r="B38" s="43">
        <v>17996</v>
      </c>
      <c r="C38" s="41"/>
      <c r="D38" s="42" t="s">
        <v>174</v>
      </c>
      <c r="E38" s="43">
        <v>138263</v>
      </c>
      <c r="F38" s="41"/>
      <c r="G38" s="42" t="s">
        <v>175</v>
      </c>
      <c r="H38" s="43">
        <v>461138</v>
      </c>
    </row>
    <row r="39" spans="1:8">
      <c r="A39" s="42" t="s">
        <v>127</v>
      </c>
      <c r="B39" s="43">
        <v>15831</v>
      </c>
      <c r="C39" s="41"/>
      <c r="D39" s="42" t="s">
        <v>176</v>
      </c>
      <c r="E39" s="43">
        <v>135563</v>
      </c>
      <c r="F39" s="41"/>
      <c r="G39" s="42" t="s">
        <v>177</v>
      </c>
      <c r="H39" s="43">
        <v>455442</v>
      </c>
    </row>
    <row r="40" spans="1:8">
      <c r="A40" s="42" t="s">
        <v>178</v>
      </c>
      <c r="B40" s="43">
        <v>15771</v>
      </c>
      <c r="C40" s="41"/>
      <c r="D40" s="42" t="s">
        <v>179</v>
      </c>
      <c r="E40" s="43">
        <v>108552</v>
      </c>
      <c r="F40" s="41"/>
      <c r="G40" s="42" t="s">
        <v>180</v>
      </c>
      <c r="H40" s="43">
        <v>454522</v>
      </c>
    </row>
    <row r="41" spans="1:8">
      <c r="A41" s="42" t="s">
        <v>103</v>
      </c>
      <c r="B41" s="43">
        <v>13124</v>
      </c>
      <c r="C41" s="41"/>
      <c r="D41" s="42" t="s">
        <v>181</v>
      </c>
      <c r="E41" s="43">
        <v>103120</v>
      </c>
      <c r="F41" s="41"/>
      <c r="G41" s="42" t="s">
        <v>182</v>
      </c>
      <c r="H41" s="43">
        <v>446173</v>
      </c>
    </row>
    <row r="42" spans="1:8">
      <c r="A42" s="42" t="s">
        <v>183</v>
      </c>
      <c r="B42" s="43">
        <v>12434</v>
      </c>
      <c r="C42" s="41"/>
      <c r="D42" s="42" t="s">
        <v>184</v>
      </c>
      <c r="E42" s="43">
        <v>94981</v>
      </c>
      <c r="F42" s="41"/>
      <c r="G42" s="42" t="s">
        <v>185</v>
      </c>
      <c r="H42" s="43">
        <v>438618</v>
      </c>
    </row>
    <row r="43" spans="1:8">
      <c r="A43" s="42" t="s">
        <v>77</v>
      </c>
      <c r="B43" s="43">
        <v>11655</v>
      </c>
      <c r="C43" s="41"/>
      <c r="D43" s="42" t="s">
        <v>186</v>
      </c>
      <c r="E43" s="43">
        <v>90706</v>
      </c>
      <c r="F43" s="41"/>
      <c r="G43" s="42" t="s">
        <v>187</v>
      </c>
      <c r="H43" s="43">
        <v>432452</v>
      </c>
    </row>
    <row r="44" spans="1:8">
      <c r="A44" s="42" t="s">
        <v>188</v>
      </c>
      <c r="B44" s="43">
        <v>10163</v>
      </c>
      <c r="C44" s="41"/>
      <c r="D44" s="42" t="s">
        <v>189</v>
      </c>
      <c r="E44" s="43">
        <v>90448</v>
      </c>
      <c r="F44" s="41"/>
      <c r="G44" s="42" t="s">
        <v>190</v>
      </c>
      <c r="H44" s="43">
        <v>425594</v>
      </c>
    </row>
    <row r="45" spans="1:8">
      <c r="A45" s="42" t="s">
        <v>191</v>
      </c>
      <c r="B45" s="43">
        <v>9707</v>
      </c>
      <c r="C45" s="41"/>
      <c r="D45" s="42" t="s">
        <v>192</v>
      </c>
      <c r="E45" s="43">
        <v>89392</v>
      </c>
      <c r="F45" s="41"/>
      <c r="G45" s="42" t="s">
        <v>193</v>
      </c>
      <c r="H45" s="43">
        <v>424461</v>
      </c>
    </row>
    <row r="46" spans="1:8">
      <c r="A46" s="42" t="s">
        <v>194</v>
      </c>
      <c r="B46" s="43">
        <v>8671</v>
      </c>
      <c r="C46" s="41"/>
      <c r="D46" s="42" t="s">
        <v>195</v>
      </c>
      <c r="E46" s="43">
        <v>88627</v>
      </c>
      <c r="F46" s="41"/>
      <c r="G46" s="42" t="s">
        <v>196</v>
      </c>
      <c r="H46" s="43">
        <v>417768</v>
      </c>
    </row>
    <row r="47" spans="1:8">
      <c r="A47" s="42" t="s">
        <v>197</v>
      </c>
      <c r="B47" s="43">
        <v>8172</v>
      </c>
      <c r="C47" s="41"/>
      <c r="D47" s="42" t="s">
        <v>198</v>
      </c>
      <c r="E47" s="43">
        <v>85194</v>
      </c>
      <c r="F47" s="41"/>
      <c r="G47" s="42" t="s">
        <v>199</v>
      </c>
      <c r="H47" s="43">
        <v>410938</v>
      </c>
    </row>
    <row r="48" spans="1:8">
      <c r="A48" s="42" t="s">
        <v>200</v>
      </c>
      <c r="B48" s="43">
        <v>7544</v>
      </c>
      <c r="C48" s="41"/>
      <c r="D48" s="42" t="s">
        <v>201</v>
      </c>
      <c r="E48" s="43">
        <v>82733</v>
      </c>
      <c r="F48" s="41"/>
      <c r="G48" s="42" t="s">
        <v>202</v>
      </c>
      <c r="H48" s="43">
        <v>409120</v>
      </c>
    </row>
    <row r="49" spans="1:8">
      <c r="A49" s="42" t="s">
        <v>203</v>
      </c>
      <c r="B49" s="43">
        <v>6742</v>
      </c>
      <c r="C49" s="41"/>
      <c r="D49" s="42" t="s">
        <v>204</v>
      </c>
      <c r="E49" s="43">
        <v>73326</v>
      </c>
      <c r="F49" s="41"/>
      <c r="G49" s="42" t="s">
        <v>205</v>
      </c>
      <c r="H49" s="43">
        <v>404569</v>
      </c>
    </row>
    <row r="50" spans="1:8">
      <c r="A50" s="42" t="s">
        <v>78</v>
      </c>
      <c r="B50" s="43">
        <v>6421</v>
      </c>
      <c r="C50" s="41"/>
      <c r="D50" s="42" t="s">
        <v>206</v>
      </c>
      <c r="E50" s="43">
        <v>70919</v>
      </c>
      <c r="F50" s="41"/>
      <c r="G50" s="42" t="s">
        <v>207</v>
      </c>
      <c r="H50" s="43">
        <v>401521</v>
      </c>
    </row>
    <row r="51" spans="1:8">
      <c r="A51" s="42" t="s">
        <v>208</v>
      </c>
      <c r="B51" s="43">
        <v>5994</v>
      </c>
      <c r="C51" s="41"/>
      <c r="D51" s="42" t="s">
        <v>209</v>
      </c>
      <c r="E51" s="43">
        <v>69266</v>
      </c>
      <c r="F51" s="41"/>
      <c r="G51" s="42" t="s">
        <v>210</v>
      </c>
      <c r="H51" s="43">
        <v>398301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EBA0A1BBC45D4A9A1074727F010C6B" ma:contentTypeVersion="17" ma:contentTypeDescription="Create a new document." ma:contentTypeScope="" ma:versionID="771d0eafc9b5b961c61a6427310830e5">
  <xsd:schema xmlns:xsd="http://www.w3.org/2001/XMLSchema" xmlns:xs="http://www.w3.org/2001/XMLSchema" xmlns:p="http://schemas.microsoft.com/office/2006/metadata/properties" xmlns:ns2="230e9df3-be65-4c73-a93b-d1236ebd677e" xmlns:ns3="c6896e6a-c37a-4d76-91f6-0be19593fac3" xmlns:ns4="0bdcd58f-6449-4da2-a629-df7053312b1b" targetNamespace="http://schemas.microsoft.com/office/2006/metadata/properties" ma:root="true" ma:fieldsID="d4f17d1c280d7c02291862c897179d79" ns2:_="" ns3:_="" ns4:_="">
    <xsd:import namespace="230e9df3-be65-4c73-a93b-d1236ebd677e"/>
    <xsd:import namespace="c6896e6a-c37a-4d76-91f6-0be19593fac3"/>
    <xsd:import namespace="0bdcd58f-6449-4da2-a629-df7053312b1b"/>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96e6a-c37a-4d76-91f6-0be19593fac3"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bdcd58f-6449-4da2-a629-df7053312b1b"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230e9df3-be65-4c73-a93b-d1236ebd677e">CPCBCR-376464352-254</_dlc_DocId>
    <_dlc_DocIdUrl xmlns="230e9df3-be65-4c73-a93b-d1236ebd677e">
      <Url>https://microsoft.sharepoint.com/teams/celapcbcr/_layouts/15/DocIdRedir.aspx?ID=CPCBCR-376464352-254</Url>
      <Description>CPCBCR-376464352-254</Description>
    </_dlc_DocIdUrl>
  </documentManagement>
</p:properties>
</file>

<file path=customXml/itemProps1.xml><?xml version="1.0" encoding="utf-8"?>
<ds:datastoreItem xmlns:ds="http://schemas.openxmlformats.org/officeDocument/2006/customXml" ds:itemID="{0D2C9D67-FD73-4E73-8BCF-350C36BAD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e9df3-be65-4c73-a93b-d1236ebd677e"/>
    <ds:schemaRef ds:uri="c6896e6a-c37a-4d76-91f6-0be19593fac3"/>
    <ds:schemaRef ds:uri="0bdcd58f-6449-4da2-a629-df7053312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E248B6-F90A-47DA-93F6-B1E462983AED}">
  <ds:schemaRefs>
    <ds:schemaRef ds:uri="http://schemas.microsoft.com/sharepoint/events"/>
  </ds:schemaRefs>
</ds:datastoreItem>
</file>

<file path=customXml/itemProps3.xml><?xml version="1.0" encoding="utf-8"?>
<ds:datastoreItem xmlns:ds="http://schemas.openxmlformats.org/officeDocument/2006/customXml" ds:itemID="{04392A66-F510-4AB0-B191-5E25920DA360}">
  <ds:schemaRefs>
    <ds:schemaRef ds:uri="http://schemas.microsoft.com/sharepoint/v3/contenttype/forms"/>
  </ds:schemaRefs>
</ds:datastoreItem>
</file>

<file path=customXml/itemProps4.xml><?xml version="1.0" encoding="utf-8"?>
<ds:datastoreItem xmlns:ds="http://schemas.openxmlformats.org/officeDocument/2006/customXml" ds:itemID="{83640A12-F1B6-4F29-B186-A5F2BF9EB358}">
  <ds:schemaRefs>
    <ds:schemaRef ds:uri="230e9df3-be65-4c73-a93b-d1236ebd677e"/>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0bdcd58f-6449-4da2-a629-df7053312b1b"/>
    <ds:schemaRef ds:uri="c6896e6a-c37a-4d76-91f6-0be19593fac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CRRR-H2-2017</vt:lpstr>
      <vt:lpstr>Copyright Top 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Gates (CELA)</dc:creator>
  <cp:lastModifiedBy>Steve Lippman (CELA)</cp:lastModifiedBy>
  <dcterms:created xsi:type="dcterms:W3CDTF">2018-03-22T20:26:38Z</dcterms:created>
  <dcterms:modified xsi:type="dcterms:W3CDTF">2018-03-30T21:13:42Z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0x010100A4EBA0A1BBC45D4A9A1074727F010C6B</vt:lpwstr>
  </property>
  <property fmtid="{D5CDD505-2E9C-101B-9397-08002B2CF9AE}" pid="11" name="_dlc_DocIdItemGuid">
    <vt:lpwstr>7124bda0-8c3f-4846-9c71-e3af94ac58a6</vt:lpwstr>
  </property>
</Properties>
</file>