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v-krschi\Documents\FY20\CSR\Site Pages\Digital Trust Reports\CRRR Page\19182 - CRRR Page - Oct 17 Reportiong Updates\"/>
    </mc:Choice>
  </mc:AlternateContent>
  <xr:revisionPtr revIDLastSave="0" documentId="13_ncr:1_{246E1788-77C7-484F-A2CA-D34171C1C4C5}" xr6:coauthVersionLast="45" xr6:coauthVersionMax="45" xr10:uidLastSave="{00000000-0000-0000-0000-000000000000}"/>
  <bookViews>
    <workbookView xWindow="-31540" yWindow="-2560" windowWidth="24940" windowHeight="18300" xr2:uid="{D6888162-B249-4450-B957-27E1B21196CB}"/>
  </bookViews>
  <sheets>
    <sheet name="Content Removal Requests" sheetId="3"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 i="3" l="1"/>
  <c r="D15" i="3"/>
  <c r="C15" i="3"/>
  <c r="E9" i="3" l="1"/>
  <c r="E8" i="3"/>
  <c r="E6" i="3"/>
  <c r="E10" i="3"/>
  <c r="G54" i="3" l="1"/>
  <c r="G28" i="3"/>
  <c r="G29" i="3"/>
  <c r="G30" i="3"/>
  <c r="G31" i="3"/>
  <c r="G32" i="3"/>
  <c r="G33" i="3"/>
  <c r="G34" i="3"/>
  <c r="G35" i="3"/>
  <c r="G36" i="3"/>
  <c r="G37" i="3"/>
  <c r="G38" i="3"/>
  <c r="G39" i="3"/>
  <c r="G40" i="3"/>
  <c r="G41" i="3"/>
  <c r="G42" i="3"/>
  <c r="G43" i="3"/>
  <c r="G44" i="3"/>
  <c r="G45" i="3"/>
  <c r="G46" i="3"/>
  <c r="G47" i="3"/>
  <c r="E70" i="3" l="1"/>
  <c r="D58" i="3"/>
  <c r="E58" i="3"/>
  <c r="F58" i="3"/>
  <c r="G48" i="3"/>
  <c r="G49" i="3"/>
  <c r="G50" i="3"/>
  <c r="G51" i="3"/>
  <c r="G52" i="3"/>
  <c r="G53" i="3"/>
  <c r="G55" i="3"/>
  <c r="G56" i="3"/>
  <c r="G57" i="3"/>
  <c r="G27" i="3"/>
  <c r="G22" i="3"/>
  <c r="E16" i="3"/>
  <c r="E15" i="3"/>
  <c r="E11" i="3"/>
  <c r="E12" i="3"/>
  <c r="E13" i="3"/>
  <c r="E14" i="3"/>
  <c r="E5" i="3"/>
  <c r="C58" i="3" l="1"/>
  <c r="G58" i="3" l="1"/>
</calcChain>
</file>

<file path=xl/sharedStrings.xml><?xml version="1.0" encoding="utf-8"?>
<sst xmlns="http://schemas.openxmlformats.org/spreadsheetml/2006/main" count="244" uniqueCount="218">
  <si>
    <t>Copyright Top 50</t>
  </si>
  <si>
    <t>Reporting Organization</t>
  </si>
  <si>
    <t>URL Count</t>
  </si>
  <si>
    <t>Copyright Owner</t>
  </si>
  <si>
    <t>Domain</t>
  </si>
  <si>
    <t>Remove Your Media (RYM)</t>
  </si>
  <si>
    <t>VIZ Media LLC</t>
  </si>
  <si>
    <t>javhihi.com</t>
  </si>
  <si>
    <t>Irdeto</t>
  </si>
  <si>
    <t>British Recorded Music Industry (BPI) Ltd</t>
  </si>
  <si>
    <t>mangapark.net</t>
  </si>
  <si>
    <t>BPI (BRITISH RECORDED MUSIC INDUSTRY) LTD</t>
  </si>
  <si>
    <t>Haitham Rawas</t>
  </si>
  <si>
    <t>mangapark.me</t>
  </si>
  <si>
    <t>JHDV LTD</t>
  </si>
  <si>
    <t>Fox Broadcasting Company</t>
  </si>
  <si>
    <t>papystreaming.co</t>
  </si>
  <si>
    <t>Aiplex Software Private Limited</t>
  </si>
  <si>
    <t>MX International Inc</t>
  </si>
  <si>
    <t>javtitan.com</t>
  </si>
  <si>
    <t>NBC Universal</t>
  </si>
  <si>
    <t>Starz Entertainment</t>
  </si>
  <si>
    <t>openload.co</t>
  </si>
  <si>
    <t>Marketly</t>
  </si>
  <si>
    <t>Camgirl Antipiracy</t>
  </si>
  <si>
    <t>seriesfree.to</t>
  </si>
  <si>
    <t>DMCA Force</t>
  </si>
  <si>
    <t>NBCUniversal Media</t>
  </si>
  <si>
    <t>vidics.to</t>
  </si>
  <si>
    <t>comeso</t>
  </si>
  <si>
    <t>Turner Broadcasting System, Inc</t>
  </si>
  <si>
    <t>mangalife.us</t>
  </si>
  <si>
    <t>Attributor</t>
  </si>
  <si>
    <t>Japan Creative Contents Alliance LLC</t>
  </si>
  <si>
    <t>rapidgator.net</t>
  </si>
  <si>
    <t>Markscan</t>
  </si>
  <si>
    <t>FUNimation Entertainment</t>
  </si>
  <si>
    <t>streamango.com</t>
  </si>
  <si>
    <t>Entura International LTD</t>
  </si>
  <si>
    <t>cancionmp3g.org</t>
  </si>
  <si>
    <t>MarkMonitor</t>
  </si>
  <si>
    <t>Disney Enterprises, Inc.</t>
  </si>
  <si>
    <t>mangakakalot.top</t>
  </si>
  <si>
    <t>Federation Against Copyright Theft</t>
  </si>
  <si>
    <t>Zee Entertainment Enterprises Ltd..</t>
  </si>
  <si>
    <t>javqd.com</t>
  </si>
  <si>
    <t>Red Chillies Entertainments Pvt. Ltd.</t>
  </si>
  <si>
    <t>cancionmp3ds.org</t>
  </si>
  <si>
    <t>APDIF do Brasil</t>
  </si>
  <si>
    <t>Dreamroom Productions, Inc.</t>
  </si>
  <si>
    <t>movpod.in</t>
  </si>
  <si>
    <t>[Blank]</t>
  </si>
  <si>
    <t>Aniplex of America Inc</t>
  </si>
  <si>
    <t>webcamrecordings.com</t>
  </si>
  <si>
    <t>RIAA</t>
  </si>
  <si>
    <t>Sony Pictures Networks India Private Limited</t>
  </si>
  <si>
    <t>dotology.co.uk</t>
  </si>
  <si>
    <t>Vobile Inc</t>
  </si>
  <si>
    <t>Sony Pictures Television Inc.</t>
  </si>
  <si>
    <t>tampicobrushes.us</t>
  </si>
  <si>
    <t>Suren Ter Saakov</t>
  </si>
  <si>
    <t>SUN TV Network Limited</t>
  </si>
  <si>
    <t>alltube.pl</t>
  </si>
  <si>
    <t>IP-Echelon</t>
  </si>
  <si>
    <t>Viacom18 Media Private Limited</t>
  </si>
  <si>
    <t>murtishaw.associates</t>
  </si>
  <si>
    <t>Mermaid Studios</t>
  </si>
  <si>
    <t>Amazon Seller Services Pvt. Ltd.</t>
  </si>
  <si>
    <t>brentsleather.com</t>
  </si>
  <si>
    <t>Rico Management</t>
  </si>
  <si>
    <t>Novi Digital Entertainment Pvt. Ltd.</t>
  </si>
  <si>
    <t>javbraze.com</t>
  </si>
  <si>
    <t>Nozomient</t>
  </si>
  <si>
    <t>rg.to</t>
  </si>
  <si>
    <t>RightBlaster</t>
  </si>
  <si>
    <t>Madman Entertainment Pty Ltd</t>
  </si>
  <si>
    <t>pornnod.com</t>
  </si>
  <si>
    <t>Web Sheriff</t>
  </si>
  <si>
    <t>Dharma Productions Pvt. Ltd.</t>
  </si>
  <si>
    <t>cmackmedia.com</t>
  </si>
  <si>
    <t>MG Premium Ltd.</t>
  </si>
  <si>
    <t>BangBros</t>
  </si>
  <si>
    <t>mangakiss.net</t>
  </si>
  <si>
    <t>RightsHero</t>
  </si>
  <si>
    <t>NS Solutions Manga Publishers</t>
  </si>
  <si>
    <t>i-ld.art</t>
  </si>
  <si>
    <t>WILL Co., Ltd.</t>
  </si>
  <si>
    <t>Epic Television Networks Private Limited</t>
  </si>
  <si>
    <t>uptostream.com</t>
  </si>
  <si>
    <t>UKIE</t>
  </si>
  <si>
    <t>Intermark Mgmt</t>
  </si>
  <si>
    <t>embed.mystream.to</t>
  </si>
  <si>
    <t>The Walt Disney Company</t>
  </si>
  <si>
    <t>Warner Bros. Entertainment</t>
  </si>
  <si>
    <t>tenmanga.com</t>
  </si>
  <si>
    <t>DcP - Digital Content Protection Srl</t>
  </si>
  <si>
    <t>Zee Entertainment Enterprises Ltd.</t>
  </si>
  <si>
    <t>mangaheaven.xyz</t>
  </si>
  <si>
    <t>fifthfreedom GmbH</t>
  </si>
  <si>
    <t>Netflix, Inc</t>
  </si>
  <si>
    <t>rapidrar.com</t>
  </si>
  <si>
    <t>DMCA Solutions</t>
  </si>
  <si>
    <t>Hachette Livre France</t>
  </si>
  <si>
    <t>1fichier.com</t>
  </si>
  <si>
    <t>Record Nanny</t>
  </si>
  <si>
    <t>ALT Balaji</t>
  </si>
  <si>
    <t>gorillavid.in</t>
  </si>
  <si>
    <t>Takedown Czar</t>
  </si>
  <si>
    <t>Salman Khan Ventures Pvt. Ltd.,</t>
  </si>
  <si>
    <t>msd27.com</t>
  </si>
  <si>
    <t>The Publishers Association</t>
  </si>
  <si>
    <t>StudioCanal</t>
  </si>
  <si>
    <t>mangahasu.se</t>
  </si>
  <si>
    <t>Test</t>
  </si>
  <si>
    <t>Michelli Putinato</t>
  </si>
  <si>
    <t>m.javbraze.com</t>
  </si>
  <si>
    <t>PRS For Music</t>
  </si>
  <si>
    <t>Columbia Pictures</t>
  </si>
  <si>
    <t>javasite.tk</t>
  </si>
  <si>
    <t>PiracyTakedown</t>
  </si>
  <si>
    <t>Bang Bros</t>
  </si>
  <si>
    <t>share-online.biz</t>
  </si>
  <si>
    <t>Rulta</t>
  </si>
  <si>
    <t>Novi Digital Entertainment Pvt. Ltd</t>
  </si>
  <si>
    <t>mp3cristiana.com</t>
  </si>
  <si>
    <t>Link-Busters</t>
  </si>
  <si>
    <t>Simon &amp; Schuster</t>
  </si>
  <si>
    <t>uploaded.net</t>
  </si>
  <si>
    <t>TMG</t>
  </si>
  <si>
    <t>RIAA Member Companies</t>
  </si>
  <si>
    <t>mp3cool4.info</t>
  </si>
  <si>
    <t>STAR India Pvt. Ltd</t>
  </si>
  <si>
    <t>Essel Vision Productions Ltd</t>
  </si>
  <si>
    <t>vshare.eu</t>
  </si>
  <si>
    <t>Copyright Integrity International</t>
  </si>
  <si>
    <t>Viacom, Inc</t>
  </si>
  <si>
    <t>segoviavegas.com</t>
  </si>
  <si>
    <t>Eenadu Television Pvt. Ltd.</t>
  </si>
  <si>
    <t>Home Box Office, Inc.</t>
  </si>
  <si>
    <t>ec2-54-87-193-128.compute-1.amazonaws.com</t>
  </si>
  <si>
    <t>DrNajeebLectures.com</t>
  </si>
  <si>
    <t>Amazon Digital Services LLC</t>
  </si>
  <si>
    <t>ffmovies.ru</t>
  </si>
  <si>
    <t>Abercrombie &amp; Fitch - Marketly</t>
  </si>
  <si>
    <t>MV Verse Inc.</t>
  </si>
  <si>
    <t>shilas.online</t>
  </si>
  <si>
    <t>Indian Music Industry</t>
  </si>
  <si>
    <t>FYCash</t>
  </si>
  <si>
    <t>mangahere.us</t>
  </si>
  <si>
    <t>Sanjay Srivastava</t>
  </si>
  <si>
    <t>camvault.xyz</t>
  </si>
  <si>
    <t>Content Removal Requests Report</t>
  </si>
  <si>
    <t>Jan - June 2019</t>
  </si>
  <si>
    <t xml:space="preserve">Government Requests for Content Removal </t>
  </si>
  <si>
    <t xml:space="preserve"> </t>
  </si>
  <si>
    <t>Requests</t>
  </si>
  <si>
    <t>Action Taken</t>
  </si>
  <si>
    <t>Percentage - Action Taken</t>
  </si>
  <si>
    <t xml:space="preserve">TOTAL </t>
  </si>
  <si>
    <t>Requests that May Result in Account Closure</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</si>
  <si>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</si>
  <si>
    <r>
      <rPr>
        <b/>
        <sz val="13"/>
        <rFont val="Segoe UI Semibold"/>
        <family val="2"/>
      </rPr>
      <t>Jan</t>
    </r>
    <r>
      <rPr>
        <sz val="13"/>
        <rFont val="Segoe UI Semibold"/>
        <family val="2"/>
      </rPr>
      <t xml:space="preserve"> - Jun 2019</t>
    </r>
  </si>
  <si>
    <t>Copyright Removal Requests</t>
  </si>
  <si>
    <t xml:space="preserve">Requests </t>
  </si>
  <si>
    <t xml:space="preserve">URLs Requested </t>
  </si>
  <si>
    <t>URLs Accepted</t>
  </si>
  <si>
    <t>URLs Rejected</t>
  </si>
  <si>
    <t xml:space="preserve">Percentage of URLs Accepted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</si>
  <si>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</si>
  <si>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r>
      <rPr>
        <b/>
        <sz val="13"/>
        <rFont val="Segoe UI Semibold"/>
        <family val="2"/>
      </rPr>
      <t>Jan</t>
    </r>
    <r>
      <rPr>
        <sz val="13"/>
        <rFont val="Segoe UI Semibold"/>
        <family val="2"/>
      </rPr>
      <t xml:space="preserve"> - June 2019</t>
    </r>
  </si>
  <si>
    <r>
      <t>"Right to be Forgotten" Requests</t>
    </r>
    <r>
      <rPr>
        <b/>
        <sz val="11"/>
        <color theme="0"/>
        <rFont val="Segoe Light"/>
      </rPr>
      <t/>
    </r>
  </si>
  <si>
    <t>Requests Received and Processed</t>
  </si>
  <si>
    <t>URLs Requested</t>
  </si>
  <si>
    <t>Percentage of URLs Accepted</t>
  </si>
  <si>
    <t>TOTAL</t>
  </si>
  <si>
    <r>
      <rPr>
        <b/>
        <sz val="11"/>
        <color theme="1" tint="0.34998626667073579"/>
        <rFont val="Segoe UI"/>
        <family val="2"/>
      </rPr>
      <t>Note</t>
    </r>
    <r>
      <rPr>
        <sz val="11"/>
        <color theme="1" tint="0.34998626667073579"/>
        <rFont val="Segoe UI"/>
        <family val="2"/>
      </rPr>
      <t>: This table shows the number of URLs that were accepted and rejected for European and Russian requests received between January 1 and June 30, 2019 that were processed as of September 16, 2019. The number of URLs accepted and rejected may not reflect requests still pending review as of September 16, 2019. For example, processing delays may result if more information is needed to complete the review on a request.</t>
    </r>
  </si>
  <si>
    <r>
      <t xml:space="preserve">May 2014 - </t>
    </r>
    <r>
      <rPr>
        <b/>
        <sz val="13"/>
        <rFont val="Segoe UI Semibold"/>
        <family val="2"/>
      </rPr>
      <t>June</t>
    </r>
    <r>
      <rPr>
        <sz val="13"/>
        <rFont val="Segoe UI Semibold"/>
        <family val="2"/>
      </rPr>
      <t xml:space="preserve"> 2019</t>
    </r>
  </si>
  <si>
    <r>
      <t xml:space="preserve">Cumulative "Right to be Forgotten" Requests  </t>
    </r>
    <r>
      <rPr>
        <sz val="13"/>
        <color rgb="FFFF0000"/>
        <rFont val="Segoe UI Semibold"/>
        <family val="2"/>
      </rPr>
      <t xml:space="preserve"> </t>
    </r>
  </si>
  <si>
    <r>
      <rPr>
        <sz val="11"/>
        <color theme="1" tint="0.34998626667073579"/>
        <rFont val="Segoe UI Bold"/>
      </rPr>
      <t>Note:</t>
    </r>
    <r>
      <rPr>
        <sz val="11"/>
        <color theme="1" tint="0.34998626667073579"/>
        <rFont val="Segoe UI"/>
        <family val="2"/>
      </rPr>
      <t xml:space="preserve"> This table shows the number of URLs that were accepted and rejected for European and Russian requests received between May 2014 and June 30, 2019 that were processed as of September 16, 2019. The number of URLs accepted and rejected may not reflect requests still pending review as of September 16, 2019. For example, processing delays may result if more information is needed to complete the review on a request.
</t>
    </r>
  </si>
  <si>
    <t xml:space="preserve">Non-Consensual Pornography ("Revenge Porn") Removal Requests </t>
  </si>
  <si>
    <t>Requests Reported</t>
  </si>
  <si>
    <t>Requests Accepted</t>
  </si>
  <si>
    <t>Percentage of Requests Accepted</t>
  </si>
  <si>
    <r>
      <rPr>
        <sz val="11"/>
        <color theme="1" tint="0.34998626667073579"/>
        <rFont val="Segoe UI Semibold"/>
        <family val="2"/>
      </rPr>
      <t>Note:</t>
    </r>
    <r>
      <rPr>
        <sz val="11"/>
        <color theme="1" tint="0.34998626667073579"/>
        <rFont val="Segoe UI"/>
        <family val="2"/>
      </rPr>
      <t xml:space="preserve"> Numbers are aggregated across Bing, OneDrive, and Xbox Live for which a content removal request was received during this reporting period. </t>
    </r>
  </si>
  <si>
    <t>Argentina</t>
  </si>
  <si>
    <t>Belgium</t>
  </si>
  <si>
    <t>China</t>
  </si>
  <si>
    <t>Denmark</t>
  </si>
  <si>
    <t>France</t>
  </si>
  <si>
    <t>Germany</t>
  </si>
  <si>
    <t>Kazakhstan</t>
  </si>
  <si>
    <t>Netherlands</t>
  </si>
  <si>
    <t>Russia</t>
  </si>
  <si>
    <t>United Kingdom</t>
  </si>
  <si>
    <t>Austria</t>
  </si>
  <si>
    <t>Bulgaria</t>
  </si>
  <si>
    <t>Croatia</t>
  </si>
  <si>
    <t>Cyprus</t>
  </si>
  <si>
    <t>Czech Republic</t>
  </si>
  <si>
    <t>Estonia</t>
  </si>
  <si>
    <t>Finland</t>
  </si>
  <si>
    <t>Greece</t>
  </si>
  <si>
    <t>Hungary</t>
  </si>
  <si>
    <t>Ireland</t>
  </si>
  <si>
    <t>Italy</t>
  </si>
  <si>
    <t>Latvia</t>
  </si>
  <si>
    <t>Lithuania</t>
  </si>
  <si>
    <t>Luxembourg</t>
  </si>
  <si>
    <t>Malta</t>
  </si>
  <si>
    <t>Norway</t>
  </si>
  <si>
    <t>Poland</t>
  </si>
  <si>
    <t>Portugal</t>
  </si>
  <si>
    <t>Romania</t>
  </si>
  <si>
    <t>Slovakia</t>
  </si>
  <si>
    <t>Slovenia</t>
  </si>
  <si>
    <t>Spain</t>
  </si>
  <si>
    <t>Sweden</t>
  </si>
  <si>
    <t>Switzerland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</si>
</sst>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 #,##0_-;_-* &quot;-&quot;??_-;_-@_-"/>
    <numFmt numFmtId="165" formatCode="_(* #,##0_);_(* \(#,##0\);_(* &quot;-&quot;??_);_(@_)"/>
  </numFmts>
  <fonts count="22">
    <font>
      <sz val="11"/>
      <color theme="1"/>
      <name val="Calibri"/>
      <family val="2"/>
      <scheme val="minor"/>
    </font>
    <font>
      <sz val="11"/>
      <color theme="1"/>
      <name val="Calibri"/>
      <family val="2"/>
      <scheme val="minor"/>
    </font>
    <font>
      <sz val="11"/>
      <color theme="0"/>
      <name val="Calibri"/>
      <family val="2"/>
      <scheme val="minor"/>
    </font>
    <font>
      <b/>
      <sz val="11"/>
      <color theme="0"/>
      <name val="Segoe Light"/>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sz val="13"/>
      <name val="Segoe UI Semibold"/>
      <family val="2"/>
    </font>
    <font>
      <b/>
      <sz val="11"/>
      <color theme="1" tint="0.34998626667073579"/>
      <name val="Segoe UI"/>
      <family val="2"/>
    </font>
    <font>
      <sz val="12"/>
      <color theme="1" tint="0.249977111117893"/>
      <name val="Segoe UI"/>
      <family val="2"/>
    </font>
    <font>
      <sz val="13"/>
      <color rgb="FFFF0000"/>
      <name val="Segoe UI Semibold"/>
      <family val="2"/>
    </font>
    <font>
      <sz val="13"/>
      <color theme="1"/>
      <name val="Segoe UI"/>
      <family val="2"/>
    </font>
    <font>
      <b/>
      <sz val="13"/>
      <name val="Segoe UI Semibold"/>
      <family val="2"/>
    </font>
  </fonts>
  <fills count="13">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58">
    <xf numFmtId="0" fontId="0" fillId="0" borderId="0" xfId="0"/>
    <xf numFmtId="0" fontId="7" fillId="0" borderId="1" xfId="0" applyFont="1" applyBorder="1" applyAlignment="1">
      <alignment horizontal="left" indent="1"/>
    </xf>
    <xf numFmtId="0" fontId="8" fillId="0" borderId="1" xfId="0" applyFont="1" applyBorder="1" applyAlignment="1">
      <alignment horizontal="left" vertical="top" indent="2"/>
    </xf>
    <xf numFmtId="0" fontId="5" fillId="0" borderId="1" xfId="0" applyFont="1" applyBorder="1"/>
    <xf numFmtId="0" fontId="5" fillId="0" borderId="1" xfId="0" applyFont="1" applyBorder="1" applyAlignment="1">
      <alignment vertical="top"/>
    </xf>
    <xf numFmtId="0" fontId="4" fillId="0" borderId="1" xfId="0" applyFont="1" applyBorder="1" applyAlignment="1">
      <alignment horizontal="center" wrapText="1"/>
    </xf>
    <xf numFmtId="0" fontId="6" fillId="0" borderId="1" xfId="0" applyFont="1" applyBorder="1"/>
    <xf numFmtId="0" fontId="5" fillId="0" borderId="1" xfId="0" applyFont="1" applyBorder="1" applyAlignment="1">
      <alignment vertical="center"/>
    </xf>
    <xf numFmtId="164" fontId="5" fillId="0" borderId="1" xfId="1" applyNumberFormat="1" applyFont="1" applyBorder="1"/>
    <xf numFmtId="0" fontId="9" fillId="6" borderId="1" xfId="0" applyFont="1" applyFill="1" applyBorder="1" applyAlignment="1">
      <alignment horizontal="left" vertical="center" wrapText="1" indent="2" shrinkToFit="1"/>
    </xf>
    <xf numFmtId="0" fontId="11" fillId="9" borderId="1" xfId="0" applyFont="1" applyFill="1" applyBorder="1" applyAlignment="1">
      <alignment horizontal="left" vertical="center" indent="2"/>
    </xf>
    <xf numFmtId="9" fontId="10" fillId="7" borderId="1" xfId="0" applyNumberFormat="1" applyFont="1" applyFill="1" applyBorder="1" applyAlignment="1">
      <alignment horizontal="right" vertical="center" wrapText="1" indent="1" shrinkToFit="1"/>
    </xf>
    <xf numFmtId="9" fontId="11" fillId="9" borderId="1" xfId="0" applyNumberFormat="1" applyFont="1" applyFill="1" applyBorder="1" applyAlignment="1">
      <alignment horizontal="right" vertical="center" wrapText="1" indent="1" shrinkToFit="1"/>
    </xf>
    <xf numFmtId="3" fontId="11" fillId="9" borderId="1" xfId="0" applyNumberFormat="1" applyFont="1" applyFill="1" applyBorder="1" applyAlignment="1">
      <alignment horizontal="right" vertical="center" wrapText="1" indent="1" shrinkToFit="1"/>
    </xf>
    <xf numFmtId="10" fontId="11" fillId="9" borderId="1" xfId="0" applyNumberFormat="1" applyFont="1" applyFill="1" applyBorder="1" applyAlignment="1">
      <alignment horizontal="right" vertical="center" indent="1"/>
    </xf>
    <xf numFmtId="0" fontId="9" fillId="10" borderId="1" xfId="3" applyFont="1" applyFill="1" applyBorder="1" applyAlignment="1">
      <alignment horizontal="left" vertical="center" wrapText="1" indent="2" shrinkToFit="1"/>
    </xf>
    <xf numFmtId="0" fontId="10" fillId="8" borderId="1" xfId="0" applyFont="1" applyFill="1" applyBorder="1" applyAlignment="1">
      <alignment horizontal="left" vertical="center" indent="2"/>
    </xf>
    <xf numFmtId="164" fontId="11" fillId="9" borderId="1" xfId="1" applyNumberFormat="1" applyFont="1" applyFill="1" applyBorder="1" applyAlignment="1">
      <alignment horizontal="left" vertical="center" indent="1"/>
    </xf>
    <xf numFmtId="9" fontId="18" fillId="11" borderId="1" xfId="3" applyNumberFormat="1" applyFont="1" applyFill="1" applyBorder="1" applyAlignment="1">
      <alignment horizontal="right" vertical="center" wrapText="1" indent="1" shrinkToFit="1"/>
    </xf>
    <xf numFmtId="9" fontId="11" fillId="9" borderId="1" xfId="2" applyFont="1" applyFill="1" applyBorder="1" applyAlignment="1">
      <alignment horizontal="right" vertical="center" indent="1"/>
    </xf>
    <xf numFmtId="0" fontId="5" fillId="0" borderId="1" xfId="0" applyFont="1" applyBorder="1" applyAlignment="1">
      <alignment horizontal="left" vertical="center" indent="2"/>
    </xf>
    <xf numFmtId="0" fontId="20" fillId="0" borderId="1" xfId="0" applyFont="1" applyBorder="1" applyAlignment="1">
      <alignment vertical="center"/>
    </xf>
    <xf numFmtId="0" fontId="20" fillId="0" borderId="1" xfId="0" applyFont="1" applyBorder="1" applyAlignment="1">
      <alignment horizontal="left" indent="2"/>
    </xf>
    <xf numFmtId="0" fontId="20" fillId="0" borderId="1" xfId="0" applyFont="1" applyBorder="1" applyAlignment="1">
      <alignment horizontal="left" vertical="center" indent="2"/>
    </xf>
    <xf numFmtId="0" fontId="15" fillId="0" borderId="1" xfId="0" applyFont="1" applyBorder="1" applyAlignment="1">
      <alignment horizontal="left" vertical="center" indent="2"/>
    </xf>
    <xf numFmtId="0" fontId="15" fillId="0" borderId="1" xfId="0" applyFont="1" applyBorder="1" applyAlignment="1">
      <alignment horizontal="left" indent="2"/>
    </xf>
    <xf numFmtId="164" fontId="11" fillId="9" borderId="1" xfId="1" applyNumberFormat="1" applyFont="1" applyFill="1" applyBorder="1" applyAlignment="1">
      <alignment vertical="center"/>
    </xf>
    <xf numFmtId="0" fontId="10" fillId="0" borderId="1" xfId="0" applyFont="1" applyBorder="1"/>
    <xf numFmtId="0" fontId="10" fillId="0" borderId="1" xfId="0" applyFont="1" applyBorder="1" applyAlignment="1">
      <alignment horizontal="left" indent="2"/>
    </xf>
    <xf numFmtId="0" fontId="11" fillId="0" borderId="1" xfId="0" applyFont="1" applyBorder="1" applyAlignment="1">
      <alignment horizontal="left" vertical="center" indent="2"/>
    </xf>
    <xf numFmtId="0" fontId="10" fillId="0" borderId="1" xfId="0" applyFont="1" applyBorder="1" applyAlignment="1">
      <alignment horizontal="left" vertical="center" indent="2"/>
    </xf>
    <xf numFmtId="165" fontId="10" fillId="0" borderId="1" xfId="1" applyNumberFormat="1" applyFont="1" applyBorder="1"/>
    <xf numFmtId="0" fontId="10" fillId="0" borderId="1" xfId="0" applyFont="1" applyBorder="1" applyAlignment="1">
      <alignment horizontal="right"/>
    </xf>
    <xf numFmtId="0" fontId="11" fillId="0" borderId="1" xfId="0" applyFont="1" applyBorder="1" applyAlignment="1">
      <alignment horizontal="left" vertical="center"/>
    </xf>
    <xf numFmtId="0" fontId="11" fillId="12" borderId="1" xfId="0" applyFont="1" applyFill="1" applyBorder="1" applyAlignment="1">
      <alignment horizontal="left" vertical="center" indent="2"/>
    </xf>
    <xf numFmtId="0" fontId="11" fillId="12" borderId="1" xfId="0" applyFont="1" applyFill="1" applyBorder="1" applyAlignment="1">
      <alignment horizontal="center" vertical="center"/>
    </xf>
    <xf numFmtId="1" fontId="11" fillId="9" borderId="1" xfId="0" applyNumberFormat="1" applyFont="1" applyFill="1" applyBorder="1" applyAlignment="1">
      <alignment horizontal="right" vertical="center" indent="1"/>
    </xf>
    <xf numFmtId="37" fontId="11" fillId="9" borderId="1" xfId="1" applyNumberFormat="1" applyFont="1" applyFill="1" applyBorder="1" applyAlignment="1">
      <alignment horizontal="right" vertical="center" indent="1"/>
    </xf>
    <xf numFmtId="37" fontId="11" fillId="9" borderId="1" xfId="1" applyNumberFormat="1" applyFont="1" applyFill="1" applyBorder="1" applyAlignment="1">
      <alignment vertical="center"/>
    </xf>
    <xf numFmtId="37" fontId="10" fillId="11" borderId="1" xfId="1" applyNumberFormat="1" applyFont="1" applyFill="1" applyBorder="1" applyAlignment="1">
      <alignment horizontal="left" vertical="center" indent="2"/>
    </xf>
    <xf numFmtId="0" fontId="11" fillId="9" borderId="1" xfId="0" applyFont="1" applyFill="1" applyBorder="1" applyAlignment="1">
      <alignment horizontal="left" vertical="center" wrapText="1" indent="2"/>
    </xf>
    <xf numFmtId="9" fontId="11" fillId="9" borderId="1" xfId="0" applyNumberFormat="1" applyFont="1" applyFill="1" applyBorder="1" applyAlignment="1">
      <alignment horizontal="right" vertical="center" wrapText="1" indent="2" shrinkToFit="1"/>
    </xf>
    <xf numFmtId="165" fontId="11" fillId="9" borderId="1" xfId="1" applyNumberFormat="1" applyFont="1" applyFill="1" applyBorder="1" applyAlignment="1">
      <alignment horizontal="right" vertical="center" indent="1"/>
    </xf>
    <xf numFmtId="37" fontId="10" fillId="7" borderId="1" xfId="1" applyNumberFormat="1" applyFont="1" applyFill="1" applyBorder="1" applyAlignment="1">
      <alignment horizontal="right" vertical="center" wrapText="1" indent="1" shrinkToFit="1"/>
    </xf>
    <xf numFmtId="0" fontId="10" fillId="8" borderId="1" xfId="0" applyNumberFormat="1" applyFont="1" applyFill="1" applyBorder="1" applyAlignment="1">
      <alignment horizontal="left" vertical="center" indent="2"/>
    </xf>
    <xf numFmtId="0" fontId="12" fillId="0" borderId="1" xfId="0" applyFont="1" applyBorder="1" applyAlignment="1">
      <alignment horizontal="left" vertical="center" wrapText="1" indent="2"/>
    </xf>
    <xf numFmtId="0" fontId="15" fillId="8" borderId="1" xfId="0" applyFont="1" applyFill="1" applyBorder="1" applyAlignment="1">
      <alignment horizontal="center" vertical="center" wrapText="1"/>
    </xf>
    <xf numFmtId="0" fontId="11" fillId="5" borderId="1" xfId="4" quotePrefix="1" applyFont="1" applyFill="1" applyBorder="1" applyAlignment="1">
      <alignment horizontal="center" vertical="center" wrapText="1" shrinkToFit="1"/>
    </xf>
    <xf numFmtId="0" fontId="16" fillId="8" borderId="1" xfId="0" applyFont="1" applyFill="1" applyBorder="1" applyAlignment="1">
      <alignment horizontal="center" vertical="center" wrapText="1"/>
    </xf>
    <xf numFmtId="0" fontId="11" fillId="12" borderId="1" xfId="5" applyFont="1" applyFill="1" applyBorder="1" applyAlignment="1">
      <alignment horizontal="center" vertical="center" wrapText="1" shrinkToFit="1"/>
    </xf>
    <xf numFmtId="0" fontId="11" fillId="5" borderId="1" xfId="4" applyFont="1" applyFill="1" applyBorder="1" applyAlignment="1">
      <alignment horizontal="center" vertical="center" wrapText="1" shrinkToFit="1"/>
    </xf>
    <xf numFmtId="0" fontId="12" fillId="0" borderId="2" xfId="0" applyFont="1" applyBorder="1" applyAlignment="1">
      <alignment horizontal="left" vertical="center" wrapText="1" indent="2"/>
    </xf>
    <xf numFmtId="0" fontId="12" fillId="0" borderId="3" xfId="0" applyFont="1" applyBorder="1" applyAlignment="1">
      <alignment horizontal="left" vertical="center" wrapText="1" indent="2"/>
    </xf>
    <xf numFmtId="0" fontId="12" fillId="0" borderId="4" xfId="0" applyFont="1" applyBorder="1" applyAlignment="1">
      <alignment horizontal="left" vertical="center" wrapText="1" indent="2"/>
    </xf>
    <xf numFmtId="0" fontId="11" fillId="5" borderId="2" xfId="0" applyFont="1" applyFill="1" applyBorder="1" applyAlignment="1">
      <alignment horizontal="center" vertical="center" shrinkToFit="1"/>
    </xf>
    <xf numFmtId="0" fontId="11" fillId="5" borderId="3" xfId="0" applyFont="1" applyFill="1" applyBorder="1" applyAlignment="1">
      <alignment horizontal="center" vertical="center" shrinkToFit="1"/>
    </xf>
    <xf numFmtId="0" fontId="11" fillId="5" borderId="4" xfId="0" applyFont="1" applyFill="1" applyBorder="1" applyAlignment="1">
      <alignment horizontal="center" vertical="center" shrinkToFit="1"/>
    </xf>
    <xf numFmtId="3" fontId="10" fillId="11" borderId="1" xfId="0" applyNumberFormat="1" applyFont="1" applyFill="1" applyBorder="1" applyAlignment="1">
      <alignment horizontal="right" vertical="center" indent="1"/>
    </xf>
  </cellXfs>
  <cellStyles count="6">
    <cellStyle name="20% - Accent1" xfId="3" builtinId="30"/>
    <cellStyle name="Accent4" xfId="4" builtinId="41"/>
    <cellStyle name="Accent5" xfId="5" builtinId="45"/>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K71"/>
  <sheetViews>
    <sheetView tabSelected="1" topLeftCell="A22" zoomScaleNormal="100" workbookViewId="0">
      <selection activeCell="K27" sqref="K27"/>
    </sheetView>
  </sheetViews>
  <sheetFormatPr defaultColWidth="8.73046875" defaultRowHeight="16.5"/>
  <cols>
    <col min="1" max="1" width="2.73046875" style="3" customWidth="1"/>
    <col min="2" max="2" width="27.73046875" style="3" customWidth="1"/>
    <col min="3" max="7" width="24.73046875" style="3" customWidth="1"/>
    <col min="8" max="8" width="20.3984375" style="3" customWidth="1"/>
    <col min="9" max="16384" width="8.73046875" style="3"/>
  </cols>
  <sheetData>
    <row r="1" spans="2:11" ht="72" customHeight="1">
      <c r="B1" s="1" t="s">
        <v>151</v>
      </c>
    </row>
    <row r="2" spans="2:11" s="4" customFormat="1" ht="37.15" customHeight="1">
      <c r="B2" s="2"/>
    </row>
    <row r="3" spans="2:11" ht="39" customHeight="1">
      <c r="B3" s="46" t="s">
        <v>152</v>
      </c>
      <c r="C3" s="50" t="s">
        <v>153</v>
      </c>
      <c r="D3" s="50"/>
      <c r="E3" s="50"/>
      <c r="G3" s="5" t="s">
        <v>154</v>
      </c>
      <c r="H3" s="5"/>
      <c r="I3" s="5"/>
      <c r="J3" s="5"/>
      <c r="K3" s="5"/>
    </row>
    <row r="4" spans="2:11" ht="61.15" customHeight="1">
      <c r="B4" s="46"/>
      <c r="C4" s="9" t="s">
        <v>155</v>
      </c>
      <c r="D4" s="9" t="s">
        <v>156</v>
      </c>
      <c r="E4" s="9" t="s">
        <v>157</v>
      </c>
      <c r="G4" s="5"/>
      <c r="H4" s="5"/>
      <c r="I4" s="5"/>
      <c r="J4" s="5"/>
      <c r="K4" s="5"/>
    </row>
    <row r="5" spans="2:11" ht="28.15" customHeight="1">
      <c r="B5" s="44" t="s">
        <v>184</v>
      </c>
      <c r="C5" s="43">
        <v>1</v>
      </c>
      <c r="D5" s="43">
        <v>1</v>
      </c>
      <c r="E5" s="11">
        <f>(D5/C5)</f>
        <v>1</v>
      </c>
      <c r="G5" s="5"/>
      <c r="H5" s="5"/>
      <c r="I5" s="5"/>
      <c r="J5" s="5"/>
      <c r="K5" s="5"/>
    </row>
    <row r="6" spans="2:11" ht="28.15" customHeight="1">
      <c r="B6" s="44" t="s">
        <v>185</v>
      </c>
      <c r="C6" s="43">
        <v>1</v>
      </c>
      <c r="D6" s="43">
        <v>1</v>
      </c>
      <c r="E6" s="11">
        <f t="shared" ref="E6:E9" si="0">(D6/C6)</f>
        <v>1</v>
      </c>
      <c r="F6" s="6"/>
      <c r="G6" s="5"/>
      <c r="H6" s="5"/>
      <c r="I6" s="5"/>
      <c r="J6" s="5"/>
      <c r="K6" s="5"/>
    </row>
    <row r="7" spans="2:11" ht="28.15" customHeight="1">
      <c r="B7" s="44" t="s">
        <v>186</v>
      </c>
      <c r="C7" s="43">
        <v>1049</v>
      </c>
      <c r="D7" s="43">
        <v>845</v>
      </c>
      <c r="E7" s="11">
        <f>(D7/C7)</f>
        <v>0.80552907530981888</v>
      </c>
      <c r="F7" s="6"/>
      <c r="G7" s="5"/>
      <c r="H7" s="5"/>
      <c r="I7" s="5"/>
      <c r="J7" s="5"/>
      <c r="K7" s="5"/>
    </row>
    <row r="8" spans="2:11" ht="28.15" customHeight="1">
      <c r="B8" s="44" t="s">
        <v>187</v>
      </c>
      <c r="C8" s="43">
        <v>1</v>
      </c>
      <c r="D8" s="43">
        <v>0</v>
      </c>
      <c r="E8" s="11">
        <f t="shared" si="0"/>
        <v>0</v>
      </c>
      <c r="F8" s="6"/>
      <c r="G8" s="5"/>
      <c r="H8" s="5"/>
      <c r="I8" s="5"/>
      <c r="J8" s="5"/>
      <c r="K8" s="5"/>
    </row>
    <row r="9" spans="2:11" ht="28.15" customHeight="1">
      <c r="B9" s="44" t="s">
        <v>188</v>
      </c>
      <c r="C9" s="43">
        <v>125</v>
      </c>
      <c r="D9" s="43">
        <v>92</v>
      </c>
      <c r="E9" s="11">
        <f t="shared" si="0"/>
        <v>0.73599999999999999</v>
      </c>
      <c r="F9" s="6"/>
      <c r="G9" s="5"/>
      <c r="H9" s="5"/>
      <c r="I9" s="5"/>
      <c r="J9" s="5"/>
      <c r="K9" s="5"/>
    </row>
    <row r="10" spans="2:11" ht="28.15" customHeight="1">
      <c r="B10" s="44" t="s">
        <v>189</v>
      </c>
      <c r="C10" s="43">
        <v>7</v>
      </c>
      <c r="D10" s="43">
        <v>6</v>
      </c>
      <c r="E10" s="11">
        <f t="shared" ref="E10" si="1">(D10/C10)</f>
        <v>0.8571428571428571</v>
      </c>
      <c r="F10" s="6"/>
      <c r="G10" s="5"/>
      <c r="H10" s="5"/>
      <c r="I10" s="5"/>
      <c r="J10" s="5"/>
      <c r="K10" s="5"/>
    </row>
    <row r="11" spans="2:11" ht="28.15" customHeight="1">
      <c r="B11" s="44" t="s">
        <v>190</v>
      </c>
      <c r="C11" s="43">
        <v>2</v>
      </c>
      <c r="D11" s="43">
        <v>1</v>
      </c>
      <c r="E11" s="11">
        <f t="shared" ref="E11:E14" si="2">(D11/C11)</f>
        <v>0.5</v>
      </c>
      <c r="F11" s="6"/>
      <c r="G11" s="5"/>
      <c r="H11" s="5"/>
      <c r="I11" s="5"/>
      <c r="J11" s="5"/>
      <c r="K11" s="5"/>
    </row>
    <row r="12" spans="2:11" ht="28.15" customHeight="1">
      <c r="B12" s="44" t="s">
        <v>191</v>
      </c>
      <c r="C12" s="43">
        <v>25</v>
      </c>
      <c r="D12" s="43">
        <v>20</v>
      </c>
      <c r="E12" s="11">
        <f t="shared" si="2"/>
        <v>0.8</v>
      </c>
      <c r="F12" s="6"/>
      <c r="G12" s="5"/>
      <c r="H12" s="5"/>
      <c r="I12" s="5"/>
      <c r="J12" s="5"/>
      <c r="K12" s="5"/>
    </row>
    <row r="13" spans="2:11" ht="28.15" customHeight="1">
      <c r="B13" s="44" t="s">
        <v>192</v>
      </c>
      <c r="C13" s="43">
        <v>743</v>
      </c>
      <c r="D13" s="43">
        <v>667</v>
      </c>
      <c r="E13" s="11">
        <f t="shared" si="2"/>
        <v>0.89771197846567963</v>
      </c>
      <c r="F13" s="6"/>
      <c r="G13" s="5"/>
      <c r="H13" s="5"/>
      <c r="I13" s="5"/>
      <c r="J13" s="5"/>
      <c r="K13" s="5"/>
    </row>
    <row r="14" spans="2:11" ht="28.15" customHeight="1">
      <c r="B14" s="44" t="s">
        <v>193</v>
      </c>
      <c r="C14" s="43">
        <v>11</v>
      </c>
      <c r="D14" s="43">
        <v>7</v>
      </c>
      <c r="E14" s="11">
        <f t="shared" si="2"/>
        <v>0.63636363636363635</v>
      </c>
      <c r="F14" s="6"/>
      <c r="G14" s="5"/>
      <c r="H14" s="5"/>
      <c r="I14" s="5"/>
      <c r="J14" s="5"/>
      <c r="K14" s="5"/>
    </row>
    <row r="15" spans="2:11" s="7" customFormat="1" ht="28.15" customHeight="1">
      <c r="B15" s="10" t="s">
        <v>158</v>
      </c>
      <c r="C15" s="42">
        <f>SUM(C5:C14)</f>
        <v>1965</v>
      </c>
      <c r="D15" s="42">
        <f>SUM(D5:D14)</f>
        <v>1640</v>
      </c>
      <c r="E15" s="12">
        <f>D15/C15</f>
        <v>0.83460559796437661</v>
      </c>
    </row>
    <row r="16" spans="2:11" ht="102" customHeight="1">
      <c r="B16" s="40" t="s">
        <v>159</v>
      </c>
      <c r="C16" s="36">
        <v>97</v>
      </c>
      <c r="D16" s="36">
        <v>57</v>
      </c>
      <c r="E16" s="12">
        <f>D16/C16</f>
        <v>0.58762886597938147</v>
      </c>
      <c r="G16" s="3" t="s">
        <v>154</v>
      </c>
    </row>
    <row r="17" spans="2:8" ht="270" customHeight="1">
      <c r="B17" s="51" t="s">
        <v>160</v>
      </c>
      <c r="C17" s="52"/>
      <c r="D17" s="52"/>
      <c r="E17" s="53"/>
    </row>
    <row r="20" spans="2:8" ht="40.15" customHeight="1">
      <c r="B20" s="48" t="s">
        <v>161</v>
      </c>
      <c r="C20" s="54" t="s">
        <v>162</v>
      </c>
      <c r="D20" s="55"/>
      <c r="E20" s="55"/>
      <c r="F20" s="55"/>
      <c r="G20" s="56"/>
    </row>
    <row r="21" spans="2:8" ht="55.9" customHeight="1">
      <c r="B21" s="48"/>
      <c r="C21" s="9" t="s">
        <v>163</v>
      </c>
      <c r="D21" s="9" t="s">
        <v>164</v>
      </c>
      <c r="E21" s="9" t="s">
        <v>165</v>
      </c>
      <c r="F21" s="9" t="s">
        <v>166</v>
      </c>
      <c r="G21" s="9" t="s">
        <v>167</v>
      </c>
    </row>
    <row r="22" spans="2:8" s="7" customFormat="1" ht="28.15" customHeight="1">
      <c r="B22" s="10" t="s">
        <v>158</v>
      </c>
      <c r="C22" s="13">
        <v>13380111</v>
      </c>
      <c r="D22" s="13">
        <v>81869212</v>
      </c>
      <c r="E22" s="13">
        <v>81595679</v>
      </c>
      <c r="F22" s="13">
        <v>273533</v>
      </c>
      <c r="G22" s="14">
        <f>E22/D22</f>
        <v>0.99665890273867541</v>
      </c>
    </row>
    <row r="23" spans="2:8" ht="132" customHeight="1">
      <c r="B23" s="45" t="s">
        <v>168</v>
      </c>
      <c r="C23" s="45"/>
      <c r="D23" s="45"/>
      <c r="E23" s="45"/>
      <c r="F23" s="45"/>
      <c r="G23" s="45"/>
    </row>
    <row r="25" spans="2:8" ht="40.15" customHeight="1">
      <c r="B25" s="48" t="s">
        <v>169</v>
      </c>
      <c r="C25" s="49" t="s">
        <v>170</v>
      </c>
      <c r="D25" s="49"/>
      <c r="E25" s="49"/>
      <c r="F25" s="49"/>
      <c r="G25" s="49"/>
    </row>
    <row r="26" spans="2:8" ht="75" customHeight="1">
      <c r="B26" s="48"/>
      <c r="C26" s="15" t="s">
        <v>171</v>
      </c>
      <c r="D26" s="15" t="s">
        <v>172</v>
      </c>
      <c r="E26" s="15" t="s">
        <v>165</v>
      </c>
      <c r="F26" s="15" t="s">
        <v>166</v>
      </c>
      <c r="G26" s="15" t="s">
        <v>173</v>
      </c>
      <c r="H26" s="6"/>
    </row>
    <row r="27" spans="2:8" ht="28.15" customHeight="1">
      <c r="B27" s="16" t="s">
        <v>194</v>
      </c>
      <c r="C27" s="57">
        <v>54</v>
      </c>
      <c r="D27" s="57">
        <v>183</v>
      </c>
      <c r="E27" s="57">
        <v>83</v>
      </c>
      <c r="F27" s="57">
        <v>100</v>
      </c>
      <c r="G27" s="18">
        <f>E27/D27</f>
        <v>0.45355191256830601</v>
      </c>
    </row>
    <row r="28" spans="2:8" ht="28.15" customHeight="1">
      <c r="B28" s="16" t="s">
        <v>185</v>
      </c>
      <c r="C28" s="57">
        <v>69</v>
      </c>
      <c r="D28" s="57">
        <v>200</v>
      </c>
      <c r="E28" s="57">
        <v>114</v>
      </c>
      <c r="F28" s="57">
        <v>86</v>
      </c>
      <c r="G28" s="18">
        <f t="shared" ref="G28:G47" si="3">E28/D28</f>
        <v>0.56999999999999995</v>
      </c>
    </row>
    <row r="29" spans="2:8" ht="28.15" customHeight="1">
      <c r="B29" s="16" t="s">
        <v>195</v>
      </c>
      <c r="C29" s="57">
        <v>2</v>
      </c>
      <c r="D29" s="57">
        <v>32</v>
      </c>
      <c r="E29" s="57">
        <v>0</v>
      </c>
      <c r="F29" s="57">
        <v>32</v>
      </c>
      <c r="G29" s="18">
        <f t="shared" si="3"/>
        <v>0</v>
      </c>
    </row>
    <row r="30" spans="2:8" ht="28.15" customHeight="1">
      <c r="B30" s="16" t="s">
        <v>196</v>
      </c>
      <c r="C30" s="57">
        <v>3</v>
      </c>
      <c r="D30" s="57">
        <v>3</v>
      </c>
      <c r="E30" s="57">
        <v>3</v>
      </c>
      <c r="F30" s="57">
        <v>0</v>
      </c>
      <c r="G30" s="18">
        <f t="shared" si="3"/>
        <v>1</v>
      </c>
    </row>
    <row r="31" spans="2:8" ht="28.15" customHeight="1">
      <c r="B31" s="16" t="s">
        <v>197</v>
      </c>
      <c r="C31" s="57">
        <v>1</v>
      </c>
      <c r="D31" s="57">
        <v>1</v>
      </c>
      <c r="E31" s="57">
        <v>1</v>
      </c>
      <c r="F31" s="57">
        <v>0</v>
      </c>
      <c r="G31" s="18">
        <f t="shared" si="3"/>
        <v>1</v>
      </c>
    </row>
    <row r="32" spans="2:8" ht="28.15" customHeight="1">
      <c r="B32" s="16" t="s">
        <v>198</v>
      </c>
      <c r="C32" s="57">
        <v>7</v>
      </c>
      <c r="D32" s="57">
        <v>45</v>
      </c>
      <c r="E32" s="57">
        <v>31</v>
      </c>
      <c r="F32" s="57">
        <v>14</v>
      </c>
      <c r="G32" s="18">
        <f t="shared" si="3"/>
        <v>0.68888888888888888</v>
      </c>
    </row>
    <row r="33" spans="2:7" ht="28.15" customHeight="1">
      <c r="B33" s="16" t="s">
        <v>187</v>
      </c>
      <c r="C33" s="57">
        <v>26</v>
      </c>
      <c r="D33" s="57">
        <v>55</v>
      </c>
      <c r="E33" s="57">
        <v>37</v>
      </c>
      <c r="F33" s="57">
        <v>18</v>
      </c>
      <c r="G33" s="18">
        <f t="shared" si="3"/>
        <v>0.67272727272727273</v>
      </c>
    </row>
    <row r="34" spans="2:7" ht="28.15" customHeight="1">
      <c r="B34" s="16" t="s">
        <v>199</v>
      </c>
      <c r="C34" s="57">
        <v>7</v>
      </c>
      <c r="D34" s="57">
        <v>19</v>
      </c>
      <c r="E34" s="57">
        <v>15</v>
      </c>
      <c r="F34" s="57">
        <v>4</v>
      </c>
      <c r="G34" s="18">
        <f t="shared" si="3"/>
        <v>0.78947368421052633</v>
      </c>
    </row>
    <row r="35" spans="2:7" ht="28.15" customHeight="1">
      <c r="B35" s="16" t="s">
        <v>200</v>
      </c>
      <c r="C35" s="57">
        <v>17</v>
      </c>
      <c r="D35" s="57">
        <v>29</v>
      </c>
      <c r="E35" s="57">
        <v>21</v>
      </c>
      <c r="F35" s="57">
        <v>8</v>
      </c>
      <c r="G35" s="18">
        <f t="shared" si="3"/>
        <v>0.72413793103448276</v>
      </c>
    </row>
    <row r="36" spans="2:7" ht="28.15" customHeight="1">
      <c r="B36" s="16" t="s">
        <v>188</v>
      </c>
      <c r="C36" s="57">
        <v>954</v>
      </c>
      <c r="D36" s="57">
        <v>2106</v>
      </c>
      <c r="E36" s="57">
        <v>983</v>
      </c>
      <c r="F36" s="57">
        <v>1123</v>
      </c>
      <c r="G36" s="18">
        <f t="shared" si="3"/>
        <v>0.46676163342830007</v>
      </c>
    </row>
    <row r="37" spans="2:7" ht="28.15" customHeight="1">
      <c r="B37" s="16" t="s">
        <v>189</v>
      </c>
      <c r="C37" s="57">
        <v>502</v>
      </c>
      <c r="D37" s="57">
        <v>1331</v>
      </c>
      <c r="E37" s="57">
        <v>645</v>
      </c>
      <c r="F37" s="57">
        <v>686</v>
      </c>
      <c r="G37" s="18">
        <f t="shared" si="3"/>
        <v>0.48459804658151767</v>
      </c>
    </row>
    <row r="38" spans="2:7" ht="28.15" customHeight="1">
      <c r="B38" s="16" t="s">
        <v>201</v>
      </c>
      <c r="C38" s="57">
        <v>4</v>
      </c>
      <c r="D38" s="57">
        <v>7</v>
      </c>
      <c r="E38" s="57">
        <v>2</v>
      </c>
      <c r="F38" s="57">
        <v>5</v>
      </c>
      <c r="G38" s="18">
        <f t="shared" si="3"/>
        <v>0.2857142857142857</v>
      </c>
    </row>
    <row r="39" spans="2:7" ht="28.15" customHeight="1">
      <c r="B39" s="16" t="s">
        <v>202</v>
      </c>
      <c r="C39" s="57">
        <v>8</v>
      </c>
      <c r="D39" s="57">
        <v>16</v>
      </c>
      <c r="E39" s="57">
        <v>11</v>
      </c>
      <c r="F39" s="57">
        <v>5</v>
      </c>
      <c r="G39" s="18">
        <f t="shared" si="3"/>
        <v>0.6875</v>
      </c>
    </row>
    <row r="40" spans="2:7" ht="28.15" customHeight="1">
      <c r="B40" s="16" t="s">
        <v>203</v>
      </c>
      <c r="C40" s="57">
        <v>18</v>
      </c>
      <c r="D40" s="57">
        <v>81</v>
      </c>
      <c r="E40" s="57">
        <v>41</v>
      </c>
      <c r="F40" s="57">
        <v>40</v>
      </c>
      <c r="G40" s="18">
        <f t="shared" si="3"/>
        <v>0.50617283950617287</v>
      </c>
    </row>
    <row r="41" spans="2:7" ht="28.15" customHeight="1">
      <c r="B41" s="16" t="s">
        <v>204</v>
      </c>
      <c r="C41" s="57">
        <v>226</v>
      </c>
      <c r="D41" s="57">
        <v>834</v>
      </c>
      <c r="E41" s="57">
        <v>384</v>
      </c>
      <c r="F41" s="57">
        <v>450</v>
      </c>
      <c r="G41" s="18">
        <f t="shared" si="3"/>
        <v>0.46043165467625902</v>
      </c>
    </row>
    <row r="42" spans="2:7" ht="28.15" customHeight="1">
      <c r="B42" s="16" t="s">
        <v>205</v>
      </c>
      <c r="C42" s="57">
        <v>7</v>
      </c>
      <c r="D42" s="57">
        <v>52</v>
      </c>
      <c r="E42" s="57">
        <v>42</v>
      </c>
      <c r="F42" s="57">
        <v>10</v>
      </c>
      <c r="G42" s="18">
        <f t="shared" si="3"/>
        <v>0.80769230769230771</v>
      </c>
    </row>
    <row r="43" spans="2:7" ht="28.15" customHeight="1">
      <c r="B43" s="16" t="s">
        <v>206</v>
      </c>
      <c r="C43" s="57">
        <v>4</v>
      </c>
      <c r="D43" s="57">
        <v>7</v>
      </c>
      <c r="E43" s="57">
        <v>0</v>
      </c>
      <c r="F43" s="57">
        <v>7</v>
      </c>
      <c r="G43" s="18">
        <f t="shared" si="3"/>
        <v>0</v>
      </c>
    </row>
    <row r="44" spans="2:7" ht="28.15" customHeight="1">
      <c r="B44" s="16" t="s">
        <v>207</v>
      </c>
      <c r="C44" s="57">
        <v>3</v>
      </c>
      <c r="D44" s="57">
        <v>3</v>
      </c>
      <c r="E44" s="57">
        <v>1</v>
      </c>
      <c r="F44" s="57">
        <v>2</v>
      </c>
      <c r="G44" s="18">
        <f t="shared" si="3"/>
        <v>0.33333333333333331</v>
      </c>
    </row>
    <row r="45" spans="2:7" ht="28.15" customHeight="1">
      <c r="B45" s="16" t="s">
        <v>208</v>
      </c>
      <c r="C45" s="57">
        <v>3</v>
      </c>
      <c r="D45" s="57">
        <v>6</v>
      </c>
      <c r="E45" s="57">
        <v>1</v>
      </c>
      <c r="F45" s="57">
        <v>5</v>
      </c>
      <c r="G45" s="18">
        <f t="shared" si="3"/>
        <v>0.16666666666666666</v>
      </c>
    </row>
    <row r="46" spans="2:7" ht="28.15" customHeight="1">
      <c r="B46" s="16" t="s">
        <v>191</v>
      </c>
      <c r="C46" s="57">
        <v>120</v>
      </c>
      <c r="D46" s="57">
        <v>789</v>
      </c>
      <c r="E46" s="57">
        <v>475</v>
      </c>
      <c r="F46" s="57">
        <v>314</v>
      </c>
      <c r="G46" s="18">
        <f t="shared" si="3"/>
        <v>0.60202788339670466</v>
      </c>
    </row>
    <row r="47" spans="2:7" ht="28.15" customHeight="1">
      <c r="B47" s="16" t="s">
        <v>209</v>
      </c>
      <c r="C47" s="57">
        <v>35</v>
      </c>
      <c r="D47" s="57">
        <v>95</v>
      </c>
      <c r="E47" s="57">
        <v>10</v>
      </c>
      <c r="F47" s="57">
        <v>85</v>
      </c>
      <c r="G47" s="18">
        <f t="shared" si="3"/>
        <v>0.10526315789473684</v>
      </c>
    </row>
    <row r="48" spans="2:7" ht="28.15" customHeight="1">
      <c r="B48" s="16" t="s">
        <v>210</v>
      </c>
      <c r="C48" s="57">
        <v>21</v>
      </c>
      <c r="D48" s="57">
        <v>58</v>
      </c>
      <c r="E48" s="57">
        <v>16</v>
      </c>
      <c r="F48" s="57">
        <v>42</v>
      </c>
      <c r="G48" s="18">
        <f t="shared" ref="G48:G57" si="4">E48/D48</f>
        <v>0.27586206896551724</v>
      </c>
    </row>
    <row r="49" spans="2:7" ht="28.15" customHeight="1">
      <c r="B49" s="16" t="s">
        <v>211</v>
      </c>
      <c r="C49" s="57">
        <v>10</v>
      </c>
      <c r="D49" s="57">
        <v>148</v>
      </c>
      <c r="E49" s="57">
        <v>116</v>
      </c>
      <c r="F49" s="57">
        <v>32</v>
      </c>
      <c r="G49" s="18">
        <f t="shared" si="4"/>
        <v>0.78378378378378377</v>
      </c>
    </row>
    <row r="50" spans="2:7" ht="28.15" customHeight="1">
      <c r="B50" s="16" t="s">
        <v>212</v>
      </c>
      <c r="C50" s="57">
        <v>3</v>
      </c>
      <c r="D50" s="57">
        <v>21</v>
      </c>
      <c r="E50" s="57">
        <v>9</v>
      </c>
      <c r="F50" s="57">
        <v>12</v>
      </c>
      <c r="G50" s="18">
        <f t="shared" si="4"/>
        <v>0.42857142857142855</v>
      </c>
    </row>
    <row r="51" spans="2:7" ht="28.15" customHeight="1">
      <c r="B51" s="16" t="s">
        <v>192</v>
      </c>
      <c r="C51" s="57">
        <v>538</v>
      </c>
      <c r="D51" s="57">
        <v>618</v>
      </c>
      <c r="E51" s="57">
        <v>68</v>
      </c>
      <c r="F51" s="57">
        <v>550</v>
      </c>
      <c r="G51" s="18">
        <f t="shared" si="4"/>
        <v>0.11003236245954692</v>
      </c>
    </row>
    <row r="52" spans="2:7" ht="28.15" customHeight="1">
      <c r="B52" s="16" t="s">
        <v>213</v>
      </c>
      <c r="C52" s="57">
        <v>1</v>
      </c>
      <c r="D52" s="57">
        <v>3</v>
      </c>
      <c r="E52" s="57">
        <v>0</v>
      </c>
      <c r="F52" s="57">
        <v>3</v>
      </c>
      <c r="G52" s="18">
        <f t="shared" si="4"/>
        <v>0</v>
      </c>
    </row>
    <row r="53" spans="2:7" ht="28.15" customHeight="1">
      <c r="B53" s="16" t="s">
        <v>214</v>
      </c>
      <c r="C53" s="57">
        <v>4</v>
      </c>
      <c r="D53" s="57">
        <v>28</v>
      </c>
      <c r="E53" s="57">
        <v>15</v>
      </c>
      <c r="F53" s="57">
        <v>13</v>
      </c>
      <c r="G53" s="18">
        <f t="shared" si="4"/>
        <v>0.5357142857142857</v>
      </c>
    </row>
    <row r="54" spans="2:7" ht="28.15" customHeight="1">
      <c r="B54" s="16" t="s">
        <v>215</v>
      </c>
      <c r="C54" s="57">
        <v>233</v>
      </c>
      <c r="D54" s="57">
        <v>1202</v>
      </c>
      <c r="E54" s="57">
        <v>669</v>
      </c>
      <c r="F54" s="57">
        <v>533</v>
      </c>
      <c r="G54" s="18">
        <f t="shared" ref="G54" si="5">E54/D54</f>
        <v>0.55657237936772042</v>
      </c>
    </row>
    <row r="55" spans="2:7" ht="28.15" customHeight="1">
      <c r="B55" s="16" t="s">
        <v>216</v>
      </c>
      <c r="C55" s="57">
        <v>43</v>
      </c>
      <c r="D55" s="57">
        <v>108</v>
      </c>
      <c r="E55" s="57">
        <v>68</v>
      </c>
      <c r="F55" s="57">
        <v>40</v>
      </c>
      <c r="G55" s="18">
        <f t="shared" si="4"/>
        <v>0.62962962962962965</v>
      </c>
    </row>
    <row r="56" spans="2:7" ht="28.15" customHeight="1">
      <c r="B56" s="16" t="s">
        <v>217</v>
      </c>
      <c r="C56" s="57">
        <v>40</v>
      </c>
      <c r="D56" s="57">
        <v>135</v>
      </c>
      <c r="E56" s="57">
        <v>59</v>
      </c>
      <c r="F56" s="57">
        <v>76</v>
      </c>
      <c r="G56" s="18">
        <f t="shared" si="4"/>
        <v>0.43703703703703706</v>
      </c>
    </row>
    <row r="57" spans="2:7" ht="28.15" customHeight="1">
      <c r="B57" s="16" t="s">
        <v>193</v>
      </c>
      <c r="C57" s="57">
        <v>620</v>
      </c>
      <c r="D57" s="57">
        <v>4041</v>
      </c>
      <c r="E57" s="57">
        <v>1896</v>
      </c>
      <c r="F57" s="57">
        <v>2145</v>
      </c>
      <c r="G57" s="18">
        <f t="shared" si="4"/>
        <v>0.46919079435783223</v>
      </c>
    </row>
    <row r="58" spans="2:7" s="7" customFormat="1" ht="28.15" customHeight="1">
      <c r="B58" s="17" t="s">
        <v>174</v>
      </c>
      <c r="C58" s="37">
        <f>SUM(C27:C57)</f>
        <v>3583</v>
      </c>
      <c r="D58" s="37">
        <f>SUM(D27:D57)</f>
        <v>12256</v>
      </c>
      <c r="E58" s="37">
        <f>SUM(E27:E57)</f>
        <v>5816</v>
      </c>
      <c r="F58" s="37">
        <f>SUM(F27:F57)</f>
        <v>6440</v>
      </c>
      <c r="G58" s="19">
        <f>E58/(E58+F58)</f>
        <v>0.47454308093994779</v>
      </c>
    </row>
    <row r="59" spans="2:7" ht="106.9" customHeight="1">
      <c r="B59" s="45" t="s">
        <v>175</v>
      </c>
      <c r="C59" s="45"/>
      <c r="D59" s="45"/>
      <c r="E59" s="45"/>
      <c r="F59" s="45"/>
      <c r="G59" s="45"/>
    </row>
    <row r="60" spans="2:7">
      <c r="B60" s="8"/>
      <c r="C60" s="8"/>
      <c r="D60" s="8"/>
      <c r="E60" s="8"/>
      <c r="F60" s="8"/>
      <c r="G60" s="8"/>
    </row>
    <row r="61" spans="2:7">
      <c r="B61" s="8"/>
      <c r="C61" s="8"/>
      <c r="D61" s="8"/>
      <c r="E61" s="8"/>
      <c r="F61" s="8"/>
      <c r="G61" s="8"/>
    </row>
    <row r="62" spans="2:7" ht="40.15" customHeight="1">
      <c r="B62" s="48" t="s">
        <v>176</v>
      </c>
      <c r="C62" s="49" t="s">
        <v>177</v>
      </c>
      <c r="D62" s="49"/>
      <c r="E62" s="49"/>
      <c r="F62" s="49"/>
      <c r="G62" s="49"/>
    </row>
    <row r="63" spans="2:7" s="20" customFormat="1" ht="66" customHeight="1">
      <c r="B63" s="48"/>
      <c r="C63" s="15" t="s">
        <v>171</v>
      </c>
      <c r="D63" s="15" t="s">
        <v>172</v>
      </c>
      <c r="E63" s="15" t="s">
        <v>165</v>
      </c>
      <c r="F63" s="15" t="s">
        <v>166</v>
      </c>
      <c r="G63" s="15" t="s">
        <v>173</v>
      </c>
    </row>
    <row r="64" spans="2:7" s="21" customFormat="1" ht="28.15" customHeight="1">
      <c r="B64" s="26" t="s">
        <v>174</v>
      </c>
      <c r="C64" s="37">
        <v>33002</v>
      </c>
      <c r="D64" s="37">
        <v>101666</v>
      </c>
      <c r="E64" s="37">
        <v>44558</v>
      </c>
      <c r="F64" s="37">
        <v>57108</v>
      </c>
      <c r="G64" s="19">
        <v>0.43827828379202488</v>
      </c>
    </row>
    <row r="65" spans="2:8" ht="126" customHeight="1">
      <c r="B65" s="45" t="s">
        <v>178</v>
      </c>
      <c r="C65" s="45"/>
      <c r="D65" s="45"/>
      <c r="E65" s="45"/>
      <c r="F65" s="45"/>
      <c r="G65" s="45"/>
    </row>
    <row r="68" spans="2:8" ht="72.75" customHeight="1">
      <c r="B68" s="46" t="s">
        <v>152</v>
      </c>
      <c r="C68" s="47" t="s">
        <v>179</v>
      </c>
      <c r="D68" s="47"/>
      <c r="E68" s="47"/>
      <c r="H68" s="6" t="s">
        <v>154</v>
      </c>
    </row>
    <row r="69" spans="2:8" s="22" customFormat="1" ht="75" customHeight="1">
      <c r="B69" s="46"/>
      <c r="C69" s="9" t="s">
        <v>180</v>
      </c>
      <c r="D69" s="9" t="s">
        <v>181</v>
      </c>
      <c r="E69" s="9" t="s">
        <v>182</v>
      </c>
      <c r="F69" s="23"/>
      <c r="G69" s="23"/>
      <c r="H69" s="23"/>
    </row>
    <row r="70" spans="2:8" s="24" customFormat="1" ht="28.15" customHeight="1">
      <c r="B70" s="10" t="s">
        <v>158</v>
      </c>
      <c r="C70" s="38">
        <v>267</v>
      </c>
      <c r="D70" s="38">
        <v>249</v>
      </c>
      <c r="E70" s="41">
        <f>D70/C70</f>
        <v>0.93258426966292129</v>
      </c>
      <c r="F70" s="25"/>
      <c r="G70" s="25"/>
      <c r="H70" s="25"/>
    </row>
    <row r="71" spans="2:8" ht="100.15" customHeight="1">
      <c r="B71" s="45" t="s">
        <v>183</v>
      </c>
      <c r="C71" s="45"/>
      <c r="D71" s="45"/>
      <c r="E71" s="45"/>
    </row>
  </sheetData>
  <mergeCells count="15">
    <mergeCell ref="B3:B4"/>
    <mergeCell ref="C3:E3"/>
    <mergeCell ref="B17:E17"/>
    <mergeCell ref="B20:B21"/>
    <mergeCell ref="C20:G20"/>
    <mergeCell ref="B65:G65"/>
    <mergeCell ref="B68:B69"/>
    <mergeCell ref="B71:E71"/>
    <mergeCell ref="C68:E68"/>
    <mergeCell ref="B23:G23"/>
    <mergeCell ref="B25:B26"/>
    <mergeCell ref="C25:G25"/>
    <mergeCell ref="B59:G59"/>
    <mergeCell ref="B62:B63"/>
    <mergeCell ref="C62:G62"/>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zoomScaleNormal="100" workbookViewId="0"/>
  </sheetViews>
  <sheetFormatPr defaultColWidth="8.73046875" defaultRowHeight="18.75"/>
  <cols>
    <col min="1" max="1" width="2.73046875" style="27" customWidth="1"/>
    <col min="2" max="2" width="54" style="28" customWidth="1"/>
    <col min="3" max="3" width="18.59765625" style="27" customWidth="1"/>
    <col min="4" max="4" width="5.73046875" style="27" customWidth="1"/>
    <col min="5" max="5" width="54" style="28" customWidth="1"/>
    <col min="6" max="6" width="18.59765625" style="27" customWidth="1"/>
    <col min="7" max="7" width="5.73046875" style="27" customWidth="1"/>
    <col min="8" max="8" width="54" style="28" customWidth="1"/>
    <col min="9" max="9" width="18.59765625" style="32" customWidth="1"/>
    <col min="10" max="16384" width="8.73046875" style="27"/>
  </cols>
  <sheetData>
    <row r="1" spans="2:10" ht="72" customHeight="1">
      <c r="B1" s="1" t="s">
        <v>0</v>
      </c>
    </row>
    <row r="2" spans="2:10" ht="37.15" customHeight="1">
      <c r="B2" s="2"/>
    </row>
    <row r="3" spans="2:10" s="29" customFormat="1" ht="39" customHeight="1">
      <c r="B3" s="34" t="s">
        <v>1</v>
      </c>
      <c r="C3" s="35" t="s">
        <v>2</v>
      </c>
      <c r="E3" s="34" t="s">
        <v>3</v>
      </c>
      <c r="F3" s="35" t="s">
        <v>2</v>
      </c>
      <c r="G3" s="33"/>
      <c r="H3" s="34" t="s">
        <v>4</v>
      </c>
      <c r="I3" s="35" t="s">
        <v>2</v>
      </c>
      <c r="J3" s="33"/>
    </row>
    <row r="4" spans="2:10" s="30" customFormat="1" ht="28.15" customHeight="1">
      <c r="B4" s="16" t="s">
        <v>5</v>
      </c>
      <c r="C4" s="39">
        <v>11376141</v>
      </c>
      <c r="E4" s="16" t="s">
        <v>6</v>
      </c>
      <c r="F4" s="39">
        <v>6198488</v>
      </c>
      <c r="H4" s="16" t="s">
        <v>7</v>
      </c>
      <c r="I4" s="39">
        <v>3012015</v>
      </c>
    </row>
    <row r="5" spans="2:10" s="30" customFormat="1" ht="28.15" customHeight="1">
      <c r="B5" s="16" t="s">
        <v>8</v>
      </c>
      <c r="C5" s="39">
        <v>5591200</v>
      </c>
      <c r="E5" s="16" t="s">
        <v>9</v>
      </c>
      <c r="F5" s="39">
        <v>4556134</v>
      </c>
      <c r="H5" s="16" t="s">
        <v>10</v>
      </c>
      <c r="I5" s="39">
        <v>1425422</v>
      </c>
    </row>
    <row r="6" spans="2:10" s="30" customFormat="1" ht="28.15" customHeight="1">
      <c r="B6" s="16" t="s">
        <v>11</v>
      </c>
      <c r="C6" s="39">
        <v>4556134</v>
      </c>
      <c r="E6" s="16" t="s">
        <v>12</v>
      </c>
      <c r="F6" s="39">
        <v>4482723</v>
      </c>
      <c r="H6" s="16" t="s">
        <v>13</v>
      </c>
      <c r="I6" s="39">
        <v>997556</v>
      </c>
    </row>
    <row r="7" spans="2:10" s="30" customFormat="1" ht="28.15" customHeight="1">
      <c r="B7" s="16" t="s">
        <v>14</v>
      </c>
      <c r="C7" s="39">
        <v>4492375</v>
      </c>
      <c r="E7" s="16" t="s">
        <v>15</v>
      </c>
      <c r="F7" s="39">
        <v>3299461</v>
      </c>
      <c r="H7" s="16" t="s">
        <v>16</v>
      </c>
      <c r="I7" s="39">
        <v>703649</v>
      </c>
    </row>
    <row r="8" spans="2:10" s="30" customFormat="1" ht="28.15" customHeight="1">
      <c r="B8" s="16" t="s">
        <v>17</v>
      </c>
      <c r="C8" s="39">
        <v>2181445</v>
      </c>
      <c r="E8" s="16" t="s">
        <v>18</v>
      </c>
      <c r="F8" s="39">
        <v>1633090</v>
      </c>
      <c r="H8" s="16" t="s">
        <v>19</v>
      </c>
      <c r="I8" s="39">
        <v>658801</v>
      </c>
    </row>
    <row r="9" spans="2:10" s="30" customFormat="1" ht="28.15" customHeight="1">
      <c r="B9" s="16" t="s">
        <v>20</v>
      </c>
      <c r="C9" s="39">
        <v>1123068</v>
      </c>
      <c r="E9" s="16" t="s">
        <v>21</v>
      </c>
      <c r="F9" s="39">
        <v>1264311</v>
      </c>
      <c r="H9" s="16" t="s">
        <v>22</v>
      </c>
      <c r="I9" s="39">
        <v>624206</v>
      </c>
    </row>
    <row r="10" spans="2:10" s="30" customFormat="1" ht="28.15" customHeight="1">
      <c r="B10" s="16" t="s">
        <v>23</v>
      </c>
      <c r="C10" s="39">
        <v>906814</v>
      </c>
      <c r="E10" s="16" t="s">
        <v>24</v>
      </c>
      <c r="F10" s="39">
        <v>1163154</v>
      </c>
      <c r="H10" s="16" t="s">
        <v>25</v>
      </c>
      <c r="I10" s="39">
        <v>597491</v>
      </c>
    </row>
    <row r="11" spans="2:10" s="30" customFormat="1" ht="28.15" customHeight="1">
      <c r="B11" s="16" t="s">
        <v>26</v>
      </c>
      <c r="C11" s="39">
        <v>877905</v>
      </c>
      <c r="E11" s="16" t="s">
        <v>27</v>
      </c>
      <c r="F11" s="39">
        <v>1123068</v>
      </c>
      <c r="H11" s="16" t="s">
        <v>28</v>
      </c>
      <c r="I11" s="39">
        <v>518071</v>
      </c>
    </row>
    <row r="12" spans="2:10" s="30" customFormat="1" ht="28.15" customHeight="1">
      <c r="B12" s="16" t="s">
        <v>29</v>
      </c>
      <c r="C12" s="39">
        <v>625749</v>
      </c>
      <c r="E12" s="16" t="s">
        <v>30</v>
      </c>
      <c r="F12" s="39">
        <v>1027314</v>
      </c>
      <c r="H12" s="16" t="s">
        <v>31</v>
      </c>
      <c r="I12" s="39">
        <v>456153</v>
      </c>
    </row>
    <row r="13" spans="2:10" s="30" customFormat="1" ht="28.15" customHeight="1">
      <c r="B13" s="16" t="s">
        <v>32</v>
      </c>
      <c r="C13" s="39">
        <v>555695</v>
      </c>
      <c r="E13" s="16" t="s">
        <v>33</v>
      </c>
      <c r="F13" s="39">
        <v>849067</v>
      </c>
      <c r="H13" s="16" t="s">
        <v>34</v>
      </c>
      <c r="I13" s="39">
        <v>440568</v>
      </c>
    </row>
    <row r="14" spans="2:10" s="30" customFormat="1" ht="28.15" customHeight="1">
      <c r="B14" s="16" t="s">
        <v>35</v>
      </c>
      <c r="C14" s="39">
        <v>527289</v>
      </c>
      <c r="E14" s="16" t="s">
        <v>36</v>
      </c>
      <c r="F14" s="39">
        <v>642326</v>
      </c>
      <c r="H14" s="16" t="s">
        <v>37</v>
      </c>
      <c r="I14" s="39">
        <v>320293</v>
      </c>
    </row>
    <row r="15" spans="2:10" s="30" customFormat="1" ht="28.15" customHeight="1">
      <c r="B15" s="16" t="s">
        <v>38</v>
      </c>
      <c r="C15" s="39">
        <v>505610</v>
      </c>
      <c r="E15" s="16" t="s">
        <v>29</v>
      </c>
      <c r="F15" s="39">
        <v>625747</v>
      </c>
      <c r="H15" s="16" t="s">
        <v>39</v>
      </c>
      <c r="I15" s="39">
        <v>297293</v>
      </c>
    </row>
    <row r="16" spans="2:10" s="30" customFormat="1" ht="28.15" customHeight="1">
      <c r="B16" s="16" t="s">
        <v>40</v>
      </c>
      <c r="C16" s="39">
        <v>156248</v>
      </c>
      <c r="E16" s="16" t="s">
        <v>41</v>
      </c>
      <c r="F16" s="39">
        <v>546498</v>
      </c>
      <c r="H16" s="16" t="s">
        <v>42</v>
      </c>
      <c r="I16" s="39">
        <v>264047</v>
      </c>
    </row>
    <row r="17" spans="2:9" s="30" customFormat="1" ht="28.15" customHeight="1">
      <c r="B17" s="16" t="s">
        <v>43</v>
      </c>
      <c r="C17" s="39">
        <v>114238</v>
      </c>
      <c r="E17" s="16" t="s">
        <v>44</v>
      </c>
      <c r="F17" s="39">
        <v>406586</v>
      </c>
      <c r="H17" s="16" t="s">
        <v>45</v>
      </c>
      <c r="I17" s="39">
        <v>258015</v>
      </c>
    </row>
    <row r="18" spans="2:9" s="30" customFormat="1" ht="28.15" customHeight="1">
      <c r="B18" s="16" t="s">
        <v>17</v>
      </c>
      <c r="C18" s="39">
        <v>96618</v>
      </c>
      <c r="E18" s="16" t="s">
        <v>46</v>
      </c>
      <c r="F18" s="39">
        <v>326414</v>
      </c>
      <c r="H18" s="16" t="s">
        <v>47</v>
      </c>
      <c r="I18" s="39">
        <v>251763</v>
      </c>
    </row>
    <row r="19" spans="2:9" s="30" customFormat="1" ht="28.15" customHeight="1">
      <c r="B19" s="16" t="s">
        <v>48</v>
      </c>
      <c r="C19" s="39">
        <v>75945</v>
      </c>
      <c r="E19" s="16" t="s">
        <v>49</v>
      </c>
      <c r="F19" s="39">
        <v>297632</v>
      </c>
      <c r="H19" s="16" t="s">
        <v>50</v>
      </c>
      <c r="I19" s="39">
        <v>236844</v>
      </c>
    </row>
    <row r="20" spans="2:9" s="30" customFormat="1" ht="28.15" customHeight="1">
      <c r="B20" s="16" t="s">
        <v>51</v>
      </c>
      <c r="C20" s="39">
        <v>68335</v>
      </c>
      <c r="E20" s="16" t="s">
        <v>52</v>
      </c>
      <c r="F20" s="39">
        <v>270755</v>
      </c>
      <c r="H20" s="16" t="s">
        <v>53</v>
      </c>
      <c r="I20" s="39">
        <v>232716</v>
      </c>
    </row>
    <row r="21" spans="2:9" s="30" customFormat="1" ht="28.15" customHeight="1">
      <c r="B21" s="16" t="s">
        <v>54</v>
      </c>
      <c r="C21" s="39">
        <v>60270</v>
      </c>
      <c r="E21" s="16" t="s">
        <v>55</v>
      </c>
      <c r="F21" s="39">
        <v>231735</v>
      </c>
      <c r="H21" s="16" t="s">
        <v>56</v>
      </c>
      <c r="I21" s="39">
        <v>204498</v>
      </c>
    </row>
    <row r="22" spans="2:9" s="30" customFormat="1" ht="28.15" customHeight="1">
      <c r="B22" s="16" t="s">
        <v>57</v>
      </c>
      <c r="C22" s="39">
        <v>48656</v>
      </c>
      <c r="E22" s="16" t="s">
        <v>58</v>
      </c>
      <c r="F22" s="39">
        <v>215543</v>
      </c>
      <c r="H22" s="16" t="s">
        <v>59</v>
      </c>
      <c r="I22" s="39">
        <v>204246</v>
      </c>
    </row>
    <row r="23" spans="2:9" s="30" customFormat="1" ht="28.15" customHeight="1">
      <c r="B23" s="16" t="s">
        <v>60</v>
      </c>
      <c r="C23" s="39">
        <v>46324</v>
      </c>
      <c r="E23" s="16" t="s">
        <v>61</v>
      </c>
      <c r="F23" s="39">
        <v>213944</v>
      </c>
      <c r="H23" s="16" t="s">
        <v>62</v>
      </c>
      <c r="I23" s="39">
        <v>197339</v>
      </c>
    </row>
    <row r="24" spans="2:9" s="30" customFormat="1" ht="28.15" customHeight="1">
      <c r="B24" s="16" t="s">
        <v>63</v>
      </c>
      <c r="C24" s="39">
        <v>46183</v>
      </c>
      <c r="E24" s="16" t="s">
        <v>64</v>
      </c>
      <c r="F24" s="39">
        <v>199113</v>
      </c>
      <c r="H24" s="16" t="s">
        <v>65</v>
      </c>
      <c r="I24" s="39">
        <v>162106</v>
      </c>
    </row>
    <row r="25" spans="2:9" s="30" customFormat="1" ht="28.15" customHeight="1">
      <c r="B25" s="16" t="s">
        <v>66</v>
      </c>
      <c r="C25" s="39">
        <v>41234</v>
      </c>
      <c r="E25" s="16" t="s">
        <v>67</v>
      </c>
      <c r="F25" s="39">
        <v>196316</v>
      </c>
      <c r="H25" s="16" t="s">
        <v>68</v>
      </c>
      <c r="I25" s="39">
        <v>157592</v>
      </c>
    </row>
    <row r="26" spans="2:9" s="30" customFormat="1" ht="28.15" customHeight="1">
      <c r="B26" s="16" t="s">
        <v>69</v>
      </c>
      <c r="C26" s="39">
        <v>39416</v>
      </c>
      <c r="E26" s="16" t="s">
        <v>70</v>
      </c>
      <c r="F26" s="39">
        <v>192861</v>
      </c>
      <c r="H26" s="16" t="s">
        <v>71</v>
      </c>
      <c r="I26" s="39">
        <v>155849</v>
      </c>
    </row>
    <row r="27" spans="2:9" s="30" customFormat="1" ht="28.15" customHeight="1">
      <c r="B27" s="16" t="s">
        <v>70</v>
      </c>
      <c r="C27" s="39">
        <v>38222</v>
      </c>
      <c r="E27" s="16" t="s">
        <v>72</v>
      </c>
      <c r="F27" s="39">
        <v>189727</v>
      </c>
      <c r="H27" s="16" t="s">
        <v>73</v>
      </c>
      <c r="I27" s="39">
        <v>151683</v>
      </c>
    </row>
    <row r="28" spans="2:9" s="30" customFormat="1" ht="28.15" customHeight="1">
      <c r="B28" s="16" t="s">
        <v>74</v>
      </c>
      <c r="C28" s="39">
        <v>23822</v>
      </c>
      <c r="E28" s="16" t="s">
        <v>75</v>
      </c>
      <c r="F28" s="39">
        <v>184648</v>
      </c>
      <c r="H28" s="16" t="s">
        <v>76</v>
      </c>
      <c r="I28" s="39">
        <v>142926</v>
      </c>
    </row>
    <row r="29" spans="2:9" s="30" customFormat="1" ht="28.15" customHeight="1">
      <c r="B29" s="16" t="s">
        <v>77</v>
      </c>
      <c r="C29" s="39">
        <v>19002</v>
      </c>
      <c r="E29" s="16" t="s">
        <v>78</v>
      </c>
      <c r="F29" s="39">
        <v>180764</v>
      </c>
      <c r="H29" s="16" t="s">
        <v>79</v>
      </c>
      <c r="I29" s="39">
        <v>142576</v>
      </c>
    </row>
    <row r="30" spans="2:9" s="30" customFormat="1" ht="28.15" customHeight="1">
      <c r="B30" s="16" t="s">
        <v>80</v>
      </c>
      <c r="C30" s="39">
        <v>15525</v>
      </c>
      <c r="E30" s="16" t="s">
        <v>81</v>
      </c>
      <c r="F30" s="39">
        <v>167798</v>
      </c>
      <c r="H30" s="16" t="s">
        <v>82</v>
      </c>
      <c r="I30" s="39">
        <v>141230</v>
      </c>
    </row>
    <row r="31" spans="2:9" s="30" customFormat="1" ht="28.15" customHeight="1">
      <c r="B31" s="16" t="s">
        <v>83</v>
      </c>
      <c r="C31" s="39">
        <v>15109</v>
      </c>
      <c r="E31" s="16" t="s">
        <v>84</v>
      </c>
      <c r="F31" s="39">
        <v>134569</v>
      </c>
      <c r="H31" s="16" t="s">
        <v>85</v>
      </c>
      <c r="I31" s="39">
        <v>136593</v>
      </c>
    </row>
    <row r="32" spans="2:9" s="30" customFormat="1" ht="28.15" customHeight="1">
      <c r="B32" s="16" t="s">
        <v>86</v>
      </c>
      <c r="C32" s="39">
        <v>14079</v>
      </c>
      <c r="E32" s="16" t="s">
        <v>87</v>
      </c>
      <c r="F32" s="39">
        <v>118886</v>
      </c>
      <c r="H32" s="16" t="s">
        <v>88</v>
      </c>
      <c r="I32" s="39">
        <v>135131</v>
      </c>
    </row>
    <row r="33" spans="2:9" s="30" customFormat="1" ht="28.15" customHeight="1">
      <c r="B33" s="16" t="s">
        <v>89</v>
      </c>
      <c r="C33" s="39">
        <v>11650</v>
      </c>
      <c r="E33" s="16" t="s">
        <v>90</v>
      </c>
      <c r="F33" s="39">
        <v>109311</v>
      </c>
      <c r="H33" s="16" t="s">
        <v>91</v>
      </c>
      <c r="I33" s="39">
        <v>130577</v>
      </c>
    </row>
    <row r="34" spans="2:9" s="30" customFormat="1" ht="28.15" customHeight="1">
      <c r="B34" s="16" t="s">
        <v>92</v>
      </c>
      <c r="C34" s="39">
        <v>9805</v>
      </c>
      <c r="E34" s="16" t="s">
        <v>93</v>
      </c>
      <c r="F34" s="39">
        <v>91782</v>
      </c>
      <c r="H34" s="16" t="s">
        <v>94</v>
      </c>
      <c r="I34" s="39">
        <v>127194</v>
      </c>
    </row>
    <row r="35" spans="2:9" s="30" customFormat="1" ht="28.15" customHeight="1">
      <c r="B35" s="16" t="s">
        <v>95</v>
      </c>
      <c r="C35" s="39">
        <v>8168</v>
      </c>
      <c r="E35" s="16" t="s">
        <v>96</v>
      </c>
      <c r="F35" s="39">
        <v>89074</v>
      </c>
      <c r="H35" s="16" t="s">
        <v>97</v>
      </c>
      <c r="I35" s="39">
        <v>123938</v>
      </c>
    </row>
    <row r="36" spans="2:9" s="30" customFormat="1" ht="28.15" customHeight="1">
      <c r="B36" s="16" t="s">
        <v>98</v>
      </c>
      <c r="C36" s="39">
        <v>7296</v>
      </c>
      <c r="E36" s="16" t="s">
        <v>99</v>
      </c>
      <c r="F36" s="39">
        <v>86435</v>
      </c>
      <c r="H36" s="16" t="s">
        <v>100</v>
      </c>
      <c r="I36" s="39">
        <v>122567</v>
      </c>
    </row>
    <row r="37" spans="2:9" s="30" customFormat="1" ht="28.15" customHeight="1">
      <c r="B37" s="16" t="s">
        <v>101</v>
      </c>
      <c r="C37" s="39">
        <v>6487</v>
      </c>
      <c r="E37" s="16" t="s">
        <v>102</v>
      </c>
      <c r="F37" s="39">
        <v>84124</v>
      </c>
      <c r="H37" s="16" t="s">
        <v>103</v>
      </c>
      <c r="I37" s="39">
        <v>118253</v>
      </c>
    </row>
    <row r="38" spans="2:9" s="30" customFormat="1" ht="28.15" customHeight="1">
      <c r="B38" s="16" t="s">
        <v>104</v>
      </c>
      <c r="C38" s="39">
        <v>6291</v>
      </c>
      <c r="E38" s="16" t="s">
        <v>105</v>
      </c>
      <c r="F38" s="39">
        <v>82916</v>
      </c>
      <c r="H38" s="16" t="s">
        <v>106</v>
      </c>
      <c r="I38" s="39">
        <v>115119</v>
      </c>
    </row>
    <row r="39" spans="2:9" s="30" customFormat="1" ht="28.15" customHeight="1">
      <c r="B39" s="16" t="s">
        <v>107</v>
      </c>
      <c r="C39" s="39">
        <v>6119</v>
      </c>
      <c r="E39" s="16" t="s">
        <v>108</v>
      </c>
      <c r="F39" s="39">
        <v>78163</v>
      </c>
      <c r="H39" s="16" t="s">
        <v>109</v>
      </c>
      <c r="I39" s="39">
        <v>113310</v>
      </c>
    </row>
    <row r="40" spans="2:9" s="30" customFormat="1" ht="28.15" customHeight="1">
      <c r="B40" s="16" t="s">
        <v>110</v>
      </c>
      <c r="C40" s="39">
        <v>5355</v>
      </c>
      <c r="E40" s="16" t="s">
        <v>111</v>
      </c>
      <c r="F40" s="39">
        <v>76970</v>
      </c>
      <c r="H40" s="16" t="s">
        <v>112</v>
      </c>
      <c r="I40" s="39">
        <v>112375</v>
      </c>
    </row>
    <row r="41" spans="2:9" s="30" customFormat="1" ht="28.15" customHeight="1">
      <c r="B41" s="16" t="s">
        <v>113</v>
      </c>
      <c r="C41" s="39">
        <v>5174</v>
      </c>
      <c r="E41" s="16" t="s">
        <v>114</v>
      </c>
      <c r="F41" s="39">
        <v>75945</v>
      </c>
      <c r="H41" s="16" t="s">
        <v>115</v>
      </c>
      <c r="I41" s="39">
        <v>111245</v>
      </c>
    </row>
    <row r="42" spans="2:9" s="30" customFormat="1" ht="28.15" customHeight="1">
      <c r="B42" s="16" t="s">
        <v>116</v>
      </c>
      <c r="C42" s="39">
        <v>3985</v>
      </c>
      <c r="E42" s="16" t="s">
        <v>117</v>
      </c>
      <c r="F42" s="39">
        <v>74355</v>
      </c>
      <c r="H42" s="16" t="s">
        <v>118</v>
      </c>
      <c r="I42" s="39">
        <v>109220</v>
      </c>
    </row>
    <row r="43" spans="2:9" s="30" customFormat="1" ht="28.15" customHeight="1">
      <c r="B43" s="16" t="s">
        <v>119</v>
      </c>
      <c r="C43" s="39">
        <v>3848</v>
      </c>
      <c r="E43" s="16" t="s">
        <v>120</v>
      </c>
      <c r="F43" s="39">
        <v>64750</v>
      </c>
      <c r="H43" s="16" t="s">
        <v>121</v>
      </c>
      <c r="I43" s="39">
        <v>103622</v>
      </c>
    </row>
    <row r="44" spans="2:9" s="30" customFormat="1" ht="28.15" customHeight="1">
      <c r="B44" s="16" t="s">
        <v>122</v>
      </c>
      <c r="C44" s="39">
        <v>3697</v>
      </c>
      <c r="E44" s="16" t="s">
        <v>123</v>
      </c>
      <c r="F44" s="39">
        <v>64349</v>
      </c>
      <c r="H44" s="16" t="s">
        <v>124</v>
      </c>
      <c r="I44" s="39">
        <v>99006</v>
      </c>
    </row>
    <row r="45" spans="2:9" s="30" customFormat="1" ht="28.15" customHeight="1">
      <c r="B45" s="16" t="s">
        <v>125</v>
      </c>
      <c r="C45" s="39">
        <v>3118</v>
      </c>
      <c r="E45" s="16" t="s">
        <v>126</v>
      </c>
      <c r="F45" s="39">
        <v>63055</v>
      </c>
      <c r="H45" s="16" t="s">
        <v>127</v>
      </c>
      <c r="I45" s="39">
        <v>97091</v>
      </c>
    </row>
    <row r="46" spans="2:9" s="30" customFormat="1" ht="28.15" customHeight="1">
      <c r="B46" s="16" t="s">
        <v>128</v>
      </c>
      <c r="C46" s="39">
        <v>2588</v>
      </c>
      <c r="E46" s="16" t="s">
        <v>129</v>
      </c>
      <c r="F46" s="39">
        <v>60270</v>
      </c>
      <c r="H46" s="16" t="s">
        <v>130</v>
      </c>
      <c r="I46" s="39">
        <v>96174</v>
      </c>
    </row>
    <row r="47" spans="2:9" s="30" customFormat="1" ht="28.15" customHeight="1">
      <c r="B47" s="16" t="s">
        <v>131</v>
      </c>
      <c r="C47" s="39">
        <v>2473</v>
      </c>
      <c r="E47" s="16" t="s">
        <v>132</v>
      </c>
      <c r="F47" s="39">
        <v>59546</v>
      </c>
      <c r="H47" s="16" t="s">
        <v>133</v>
      </c>
      <c r="I47" s="39">
        <v>95264</v>
      </c>
    </row>
    <row r="48" spans="2:9" s="30" customFormat="1" ht="28.15" customHeight="1">
      <c r="B48" s="16" t="s">
        <v>134</v>
      </c>
      <c r="C48" s="39">
        <v>2306</v>
      </c>
      <c r="E48" s="16" t="s">
        <v>135</v>
      </c>
      <c r="F48" s="39">
        <v>59230</v>
      </c>
      <c r="H48" s="16" t="s">
        <v>136</v>
      </c>
      <c r="I48" s="39">
        <v>94283</v>
      </c>
    </row>
    <row r="49" spans="2:9" s="30" customFormat="1" ht="28.15" customHeight="1">
      <c r="B49" s="16" t="s">
        <v>137</v>
      </c>
      <c r="C49" s="39">
        <v>2243</v>
      </c>
      <c r="E49" s="16" t="s">
        <v>138</v>
      </c>
      <c r="F49" s="39">
        <v>56741</v>
      </c>
      <c r="H49" s="16" t="s">
        <v>139</v>
      </c>
      <c r="I49" s="39">
        <v>92089</v>
      </c>
    </row>
    <row r="50" spans="2:9" s="30" customFormat="1" ht="28.15" customHeight="1">
      <c r="B50" s="16" t="s">
        <v>140</v>
      </c>
      <c r="C50" s="39">
        <v>1986</v>
      </c>
      <c r="E50" s="16" t="s">
        <v>141</v>
      </c>
      <c r="F50" s="39">
        <v>55958</v>
      </c>
      <c r="H50" s="16" t="s">
        <v>142</v>
      </c>
      <c r="I50" s="39">
        <v>91803</v>
      </c>
    </row>
    <row r="51" spans="2:9" s="30" customFormat="1" ht="28.15" customHeight="1">
      <c r="B51" s="16" t="s">
        <v>143</v>
      </c>
      <c r="C51" s="39">
        <v>1924</v>
      </c>
      <c r="E51" s="16" t="s">
        <v>144</v>
      </c>
      <c r="F51" s="39">
        <v>53994</v>
      </c>
      <c r="H51" s="16" t="s">
        <v>145</v>
      </c>
      <c r="I51" s="39">
        <v>91376</v>
      </c>
    </row>
    <row r="52" spans="2:9" s="30" customFormat="1" ht="28.15" customHeight="1">
      <c r="B52" s="16" t="s">
        <v>146</v>
      </c>
      <c r="C52" s="39">
        <v>1691</v>
      </c>
      <c r="E52" s="16" t="s">
        <v>147</v>
      </c>
      <c r="F52" s="39">
        <v>48472</v>
      </c>
      <c r="H52" s="16" t="s">
        <v>148</v>
      </c>
      <c r="I52" s="39">
        <v>88471</v>
      </c>
    </row>
    <row r="53" spans="2:9" s="30" customFormat="1" ht="28.15" customHeight="1">
      <c r="B53" s="16" t="s">
        <v>67</v>
      </c>
      <c r="C53" s="39">
        <v>1650</v>
      </c>
      <c r="E53" s="16" t="s">
        <v>149</v>
      </c>
      <c r="F53" s="39">
        <v>46836</v>
      </c>
      <c r="H53" s="16" t="s">
        <v>150</v>
      </c>
      <c r="I53" s="39">
        <v>88214</v>
      </c>
    </row>
    <row r="54" spans="2:9">
      <c r="F54" s="3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DF8C85ACD2FA4EBB59A9CB1EF491A8" ma:contentTypeVersion="4" ma:contentTypeDescription="Create a new document." ma:contentTypeScope="" ma:versionID="2d1267b4ee615c1c662c9237ae6a4b35">
  <xsd:schema xmlns:xsd="http://www.w3.org/2001/XMLSchema" xmlns:xs="http://www.w3.org/2001/XMLSchema" xmlns:p="http://schemas.microsoft.com/office/2006/metadata/properties" xmlns:ns2="2f43dad0-41ba-408e-aed1-a668e6bec06b" targetNamespace="http://schemas.microsoft.com/office/2006/metadata/properties" ma:root="true" ma:fieldsID="34d39814375e44bbc479b6859cd86166" ns2:_="">
    <xsd:import namespace="2f43dad0-41ba-408e-aed1-a668e6bec0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43dad0-41ba-408e-aed1-a668e6bec0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2f43dad0-41ba-408e-aed1-a668e6bec06b" xsi:nil="true"/>
  </documentManagement>
</p:properties>
</file>

<file path=customXml/itemProps1.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2.xml><?xml version="1.0" encoding="utf-8"?>
<ds:datastoreItem xmlns:ds="http://schemas.openxmlformats.org/officeDocument/2006/customXml" ds:itemID="{0BA0A71B-047A-4A30-B050-EC4323D05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43dad0-41ba-408e-aed1-a668e6bec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640A12-F1B6-4F29-B186-A5F2BF9EB358}">
  <ds:schemaRefs>
    <ds:schemaRef ds:uri="http://schemas.microsoft.com/office/2006/metadata/properties"/>
    <ds:schemaRef ds:uri="http://schemas.microsoft.com/office/infopath/2007/PartnerControls"/>
    <ds:schemaRef ds:uri="2f43dad0-41ba-408e-aed1-a668e6bec0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Kristen Schiebel (Artech Consulting LLC)</cp:lastModifiedBy>
  <cp:revision/>
  <dcterms:created xsi:type="dcterms:W3CDTF">2018-03-22T20:26:38Z</dcterms:created>
  <dcterms:modified xsi:type="dcterms:W3CDTF">2019-10-21T17:34:51Z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0x01010042DF8C85ACD2FA4EBB59A9CB1EF491A8</vt:lpwstr>
  </property>
  <property fmtid="{D5CDD505-2E9C-101B-9397-08002B2CF9AE}" pid="11" name="_dlc_DocIdItemGuid">
    <vt:lpwstr>7124bda0-8c3f-4846-9c71-e3af94ac58a6</vt:lpwstr>
  </property>
</Properties>
</file>